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2018 Articles\DUE 8-30-18 Excel 12 Basic Formulas\"/>
    </mc:Choice>
  </mc:AlternateContent>
  <bookViews>
    <workbookView xWindow="0" yWindow="0" windowWidth="24000" windowHeight="9525" tabRatio="795" activeTab="11"/>
  </bookViews>
  <sheets>
    <sheet name="TODAY-NOW" sheetId="1" r:id="rId1"/>
    <sheet name="SUM" sheetId="3" r:id="rId2"/>
    <sheet name="RAND" sheetId="2" r:id="rId3"/>
    <sheet name="COUNT" sheetId="4" r:id="rId4"/>
    <sheet name="AVERAGE" sheetId="5" r:id="rId5"/>
    <sheet name="MIN-MAX" sheetId="6" r:id="rId6"/>
    <sheet name="CONCAT" sheetId="7" r:id="rId7"/>
    <sheet name="TRIM" sheetId="8" r:id="rId8"/>
    <sheet name="UP-LO-PR" sheetId="9" r:id="rId9"/>
    <sheet name="REPT" sheetId="10" r:id="rId10"/>
    <sheet name="IF" sheetId="11" r:id="rId11"/>
    <sheet name="AND-OR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2" l="1"/>
  <c r="F12" i="12"/>
  <c r="F11" i="12"/>
  <c r="F10" i="12"/>
  <c r="F9" i="12"/>
  <c r="F8" i="12"/>
  <c r="F7" i="12"/>
  <c r="F6" i="12"/>
  <c r="F5" i="12"/>
  <c r="F4" i="12"/>
  <c r="D13" i="12"/>
  <c r="D12" i="12"/>
  <c r="D11" i="12"/>
  <c r="D10" i="12"/>
  <c r="D9" i="12"/>
  <c r="D8" i="12"/>
  <c r="D7" i="12"/>
  <c r="D6" i="12"/>
  <c r="D5" i="12"/>
  <c r="D4" i="12"/>
  <c r="E29" i="11"/>
  <c r="E28" i="11"/>
  <c r="E27" i="11"/>
  <c r="E26" i="11"/>
  <c r="E25" i="11"/>
  <c r="E24" i="11"/>
  <c r="E23" i="11"/>
  <c r="E22" i="11"/>
  <c r="E21" i="11"/>
  <c r="E20" i="11"/>
  <c r="E13" i="11"/>
  <c r="D13" i="11"/>
  <c r="C13" i="11"/>
  <c r="B13" i="11"/>
  <c r="E12" i="11"/>
  <c r="D12" i="11"/>
  <c r="C12" i="11"/>
  <c r="B12" i="11"/>
  <c r="E11" i="11"/>
  <c r="D11" i="11"/>
  <c r="C11" i="11"/>
  <c r="B11" i="11"/>
  <c r="E10" i="11"/>
  <c r="D10" i="11"/>
  <c r="C10" i="11"/>
  <c r="B10" i="11"/>
  <c r="E9" i="11"/>
  <c r="D9" i="11"/>
  <c r="C9" i="11"/>
  <c r="B9" i="11"/>
  <c r="E8" i="11"/>
  <c r="D8" i="11"/>
  <c r="C8" i="11"/>
  <c r="B8" i="11"/>
  <c r="E7" i="11"/>
  <c r="D7" i="11"/>
  <c r="C7" i="11"/>
  <c r="B7" i="11"/>
  <c r="E6" i="11"/>
  <c r="D6" i="11"/>
  <c r="C6" i="11"/>
  <c r="B6" i="11"/>
  <c r="E5" i="11"/>
  <c r="D5" i="11"/>
  <c r="C5" i="11"/>
  <c r="B5" i="11"/>
  <c r="E4" i="11"/>
  <c r="D4" i="11"/>
  <c r="C4" i="11"/>
  <c r="B4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B29" i="11"/>
  <c r="B28" i="11"/>
  <c r="B27" i="11"/>
  <c r="B26" i="11"/>
  <c r="B25" i="11"/>
  <c r="B24" i="11"/>
  <c r="B23" i="11"/>
  <c r="B22" i="11"/>
  <c r="B21" i="11"/>
  <c r="D20" i="11"/>
  <c r="C20" i="11"/>
  <c r="B20" i="11"/>
  <c r="A13" i="10"/>
  <c r="A12" i="10"/>
  <c r="A11" i="10"/>
  <c r="A10" i="10"/>
  <c r="A9" i="10"/>
  <c r="A8" i="10"/>
  <c r="A7" i="10"/>
  <c r="A6" i="10"/>
  <c r="A5" i="10"/>
  <c r="A4" i="10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D6" i="9"/>
  <c r="C6" i="9"/>
  <c r="B6" i="9"/>
  <c r="D5" i="9"/>
  <c r="C5" i="9"/>
  <c r="B5" i="9"/>
  <c r="D4" i="9"/>
  <c r="C4" i="9"/>
  <c r="B4" i="9"/>
  <c r="C13" i="8"/>
  <c r="C12" i="8"/>
  <c r="C11" i="8"/>
  <c r="C10" i="8"/>
  <c r="C9" i="8"/>
  <c r="C8" i="8"/>
  <c r="C7" i="8"/>
  <c r="C6" i="8"/>
  <c r="C5" i="8"/>
  <c r="C4" i="8"/>
  <c r="I15" i="7"/>
  <c r="I14" i="7"/>
  <c r="I13" i="7"/>
  <c r="I12" i="7"/>
  <c r="I11" i="7"/>
  <c r="I10" i="7"/>
  <c r="I9" i="7"/>
  <c r="I8" i="7"/>
  <c r="I7" i="7"/>
  <c r="I6" i="7"/>
  <c r="I5" i="7"/>
  <c r="I4" i="7"/>
  <c r="C10" i="7"/>
  <c r="C15" i="7"/>
  <c r="C14" i="7"/>
  <c r="C13" i="7"/>
  <c r="C12" i="7"/>
  <c r="C11" i="7"/>
  <c r="C9" i="7"/>
  <c r="C8" i="7"/>
  <c r="C7" i="7"/>
  <c r="C6" i="7"/>
  <c r="C5" i="7"/>
  <c r="C4" i="7"/>
  <c r="A13" i="6"/>
  <c r="A14" i="6" s="1"/>
  <c r="C17" i="5"/>
  <c r="C16" i="5"/>
  <c r="A14" i="5"/>
  <c r="A15" i="5"/>
  <c r="G10" i="12"/>
  <c r="G6" i="12"/>
  <c r="G13" i="12"/>
  <c r="G9" i="12"/>
  <c r="G5" i="12"/>
  <c r="G12" i="12"/>
  <c r="G8" i="12"/>
  <c r="G11" i="12"/>
  <c r="G7" i="12"/>
  <c r="G4" i="12"/>
  <c r="E10" i="12"/>
  <c r="E6" i="12"/>
  <c r="E13" i="12"/>
  <c r="E9" i="12"/>
  <c r="E5" i="12"/>
  <c r="E12" i="12"/>
  <c r="E8" i="12"/>
  <c r="E11" i="12"/>
  <c r="E7" i="12"/>
  <c r="E4" i="12"/>
  <c r="E33" i="11"/>
  <c r="B31" i="11"/>
  <c r="D31" i="11"/>
  <c r="C33" i="11"/>
  <c r="E15" i="11"/>
  <c r="D15" i="11"/>
  <c r="C15" i="11"/>
  <c r="B15" i="11"/>
  <c r="C13" i="10"/>
  <c r="C9" i="10"/>
  <c r="C5" i="10"/>
  <c r="C12" i="10"/>
  <c r="C8" i="10"/>
  <c r="C11" i="10"/>
  <c r="C7" i="10"/>
  <c r="C10" i="10"/>
  <c r="C6" i="10"/>
  <c r="C4" i="10"/>
  <c r="D15" i="9"/>
  <c r="C15" i="9"/>
  <c r="B15" i="9"/>
  <c r="D11" i="8"/>
  <c r="D7" i="8"/>
  <c r="D13" i="8"/>
  <c r="D5" i="8"/>
  <c r="D8" i="8"/>
  <c r="D10" i="8"/>
  <c r="D6" i="8"/>
  <c r="D9" i="8"/>
  <c r="D12" i="8"/>
  <c r="D4" i="8"/>
  <c r="J12" i="7"/>
  <c r="J8" i="7"/>
  <c r="J15" i="7"/>
  <c r="J11" i="7"/>
  <c r="J7" i="7"/>
  <c r="J14" i="7"/>
  <c r="J10" i="7"/>
  <c r="J6" i="7"/>
  <c r="J13" i="7"/>
  <c r="J9" i="7"/>
  <c r="J5" i="7"/>
  <c r="J4" i="7"/>
  <c r="D7" i="7"/>
  <c r="D6" i="7"/>
  <c r="D5" i="7"/>
  <c r="D8" i="7"/>
  <c r="D9" i="7"/>
  <c r="D4" i="7"/>
  <c r="B14" i="6"/>
  <c r="B13" i="6"/>
  <c r="B16" i="5"/>
  <c r="B17" i="5"/>
  <c r="B14" i="5"/>
  <c r="B15" i="5"/>
  <c r="D16" i="4" l="1"/>
  <c r="C16" i="4"/>
  <c r="C18" i="4"/>
  <c r="D18" i="4"/>
  <c r="F8" i="2" l="1"/>
  <c r="G8" i="2" s="1"/>
  <c r="F12" i="2"/>
  <c r="G12" i="2" s="1"/>
  <c r="F11" i="2"/>
  <c r="G11" i="2" s="1"/>
  <c r="F10" i="2"/>
  <c r="G10" i="2" s="1"/>
  <c r="F9" i="2"/>
  <c r="G9" i="2" s="1"/>
  <c r="F6" i="2"/>
  <c r="G6" i="2" s="1"/>
  <c r="F7" i="2"/>
  <c r="G7" i="2" s="1"/>
  <c r="F5" i="2"/>
  <c r="G5" i="2" s="1"/>
  <c r="F3" i="2"/>
  <c r="G3" i="2" s="1"/>
  <c r="F4" i="2"/>
  <c r="G4" i="2" s="1"/>
  <c r="D14" i="2"/>
  <c r="D13" i="2"/>
  <c r="D12" i="2"/>
  <c r="D11" i="2"/>
  <c r="D10" i="2"/>
  <c r="D9" i="2"/>
  <c r="D8" i="2"/>
  <c r="D7" i="2"/>
  <c r="D6" i="2"/>
  <c r="D5" i="2"/>
  <c r="D4" i="2"/>
  <c r="D3" i="2"/>
  <c r="H6" i="2"/>
  <c r="H3" i="2"/>
  <c r="H10" i="2"/>
  <c r="H8" i="2"/>
  <c r="H4" i="2"/>
  <c r="H12" i="2"/>
  <c r="H7" i="2"/>
  <c r="H5" i="2"/>
  <c r="H9" i="2"/>
  <c r="H11" i="2"/>
  <c r="C30" i="3" l="1"/>
  <c r="E14" i="3"/>
  <c r="E13" i="3"/>
  <c r="E12" i="3"/>
  <c r="E11" i="3"/>
  <c r="E10" i="3"/>
  <c r="E9" i="3"/>
  <c r="M8" i="3"/>
  <c r="N8" i="3" s="1"/>
  <c r="N16" i="3"/>
  <c r="N14" i="3"/>
  <c r="M13" i="3"/>
  <c r="N13" i="3" s="1"/>
  <c r="N11" i="3"/>
  <c r="N10" i="3"/>
  <c r="M7" i="3"/>
  <c r="N7" i="3" s="1"/>
  <c r="M6" i="3"/>
  <c r="N6" i="3" s="1"/>
  <c r="M4" i="3"/>
  <c r="M3" i="3"/>
  <c r="K4" i="3"/>
  <c r="K3" i="3"/>
  <c r="E8" i="3"/>
  <c r="E7" i="3"/>
  <c r="E6" i="3"/>
  <c r="E5" i="3"/>
  <c r="E4" i="3"/>
  <c r="E3" i="3"/>
  <c r="O11" i="3"/>
  <c r="F3" i="3"/>
  <c r="O13" i="3"/>
  <c r="F10" i="3"/>
  <c r="L3" i="3"/>
  <c r="O4" i="3"/>
  <c r="F4" i="3"/>
  <c r="F12" i="3"/>
  <c r="F5" i="3"/>
  <c r="O16" i="3"/>
  <c r="O14" i="3"/>
  <c r="F11" i="3"/>
  <c r="O3" i="3"/>
  <c r="O6" i="3"/>
  <c r="L4" i="3"/>
  <c r="F14" i="3"/>
  <c r="O8" i="3"/>
  <c r="F8" i="3"/>
  <c r="O7" i="3"/>
  <c r="F6" i="3"/>
  <c r="F13" i="3"/>
  <c r="F7" i="3"/>
  <c r="O10" i="3"/>
  <c r="F9" i="3"/>
  <c r="F15" i="3"/>
  <c r="E15" i="3" l="1"/>
  <c r="N4" i="3"/>
  <c r="N3" i="3"/>
  <c r="C13" i="1"/>
  <c r="C12" i="1"/>
  <c r="C11" i="1"/>
  <c r="C10" i="1"/>
  <c r="C9" i="1"/>
  <c r="C8" i="1"/>
  <c r="C7" i="1"/>
  <c r="C6" i="1"/>
  <c r="C5" i="1"/>
  <c r="A14" i="1"/>
  <c r="A7" i="1"/>
  <c r="A10" i="1"/>
  <c r="A13" i="1"/>
  <c r="A12" i="1"/>
  <c r="A9" i="1"/>
  <c r="A11" i="1"/>
  <c r="A8" i="1"/>
  <c r="A6" i="1"/>
  <c r="A5" i="1"/>
  <c r="C4" i="1"/>
  <c r="A4" i="1"/>
  <c r="B7" i="1"/>
  <c r="D7" i="1"/>
  <c r="D4" i="1"/>
  <c r="B13" i="1"/>
  <c r="D5" i="1"/>
  <c r="B14" i="1"/>
  <c r="B4" i="1"/>
  <c r="D8" i="1"/>
  <c r="B12" i="1"/>
  <c r="B9" i="1"/>
  <c r="D10" i="1"/>
  <c r="D9" i="1"/>
  <c r="B8" i="1"/>
  <c r="D6" i="1"/>
  <c r="B5" i="1"/>
  <c r="B10" i="1"/>
  <c r="D13" i="1"/>
  <c r="D12" i="1"/>
  <c r="B11" i="1"/>
  <c r="D11" i="1"/>
  <c r="B6" i="1"/>
</calcChain>
</file>

<file path=xl/sharedStrings.xml><?xml version="1.0" encoding="utf-8"?>
<sst xmlns="http://schemas.openxmlformats.org/spreadsheetml/2006/main" count="237" uniqueCount="205">
  <si>
    <t>DATE &amp; TIME FUNCTIONS &amp; FORMATS</t>
  </si>
  <si>
    <t>Date Formats</t>
  </si>
  <si>
    <t>Time Formats</t>
  </si>
  <si>
    <t>Serrano Peppers</t>
  </si>
  <si>
    <t>Garden Plants in Pots</t>
  </si>
  <si>
    <t>Pot Size</t>
  </si>
  <si>
    <t>4 inch</t>
  </si>
  <si>
    <t>2 inch</t>
  </si>
  <si>
    <t>6 inch</t>
  </si>
  <si>
    <t>Bell Peppers</t>
  </si>
  <si>
    <t>Banana Peppers</t>
  </si>
  <si>
    <t>Red Bell Peppers</t>
  </si>
  <si>
    <t>Yellow Bell Peppers</t>
  </si>
  <si>
    <t>Red Chili Peppers</t>
  </si>
  <si>
    <t>Jalapeño Peppers</t>
  </si>
  <si>
    <t>Green Chili Peppers</t>
  </si>
  <si>
    <t>Anaheim Peppers</t>
  </si>
  <si>
    <t>Pimento Peppers</t>
  </si>
  <si>
    <t>Cayenne Peppers</t>
  </si>
  <si>
    <t>Poblano Peppers</t>
  </si>
  <si>
    <t>Quantity</t>
  </si>
  <si>
    <t>Cost Each</t>
  </si>
  <si>
    <t>Total</t>
  </si>
  <si>
    <t>(formula)</t>
  </si>
  <si>
    <t>SUM FUNCTIONS</t>
  </si>
  <si>
    <t>plus
Bonuses</t>
  </si>
  <si>
    <t>Times Days
Worked</t>
  </si>
  <si>
    <t>Daily
Earnings</t>
  </si>
  <si>
    <t>Total Monthly
Earnings</t>
  </si>
  <si>
    <t>Gross Pay</t>
  </si>
  <si>
    <t>WRONG</t>
  </si>
  <si>
    <t>CORRECT</t>
  </si>
  <si>
    <t>Minus Meals
at $9.00/Day</t>
  </si>
  <si>
    <t>CORRECR</t>
  </si>
  <si>
    <t>GRAND TOTALS</t>
  </si>
  <si>
    <t>Comment</t>
  </si>
  <si>
    <t>Random Numbers</t>
  </si>
  <si>
    <t>Convert to Values</t>
  </si>
  <si>
    <t>Number
of Digits</t>
  </si>
  <si>
    <t>Random Numbers
by numberof Digits</t>
  </si>
  <si>
    <t>COUNT FUNCTION</t>
  </si>
  <si>
    <t>Products</t>
  </si>
  <si>
    <t>Garden Hoe</t>
  </si>
  <si>
    <t>Round Digging Shovel</t>
  </si>
  <si>
    <t>Spade</t>
  </si>
  <si>
    <t>Flat Shovel</t>
  </si>
  <si>
    <t>Trenching Shovel</t>
  </si>
  <si>
    <t>Post Hole Digger</t>
  </si>
  <si>
    <t>Pick Axe</t>
  </si>
  <si>
    <t>Pitch Fork</t>
  </si>
  <si>
    <t>Leaf Rake</t>
  </si>
  <si>
    <t>Garden Rake</t>
  </si>
  <si>
    <t>Pruning Shears</t>
  </si>
  <si>
    <t>Snow Shovel</t>
  </si>
  <si>
    <t>not available</t>
  </si>
  <si>
    <t>?</t>
  </si>
  <si>
    <t>;</t>
  </si>
  <si>
    <t>J</t>
  </si>
  <si>
    <t>Price</t>
  </si>
  <si>
    <t>AVERAGE FUNCTIONS</t>
  </si>
  <si>
    <t>Values</t>
  </si>
  <si>
    <t>(formulas)</t>
  </si>
  <si>
    <t>Values etc.</t>
  </si>
  <si>
    <t>0</t>
  </si>
  <si>
    <t>Text Impersonating Numbers</t>
  </si>
  <si>
    <t>50</t>
  </si>
  <si>
    <t>26</t>
  </si>
  <si>
    <t>55</t>
  </si>
  <si>
    <t>88</t>
  </si>
  <si>
    <t>45</t>
  </si>
  <si>
    <t>2</t>
  </si>
  <si>
    <t>MIN / MAX FUNCTION</t>
  </si>
  <si>
    <t>Sales</t>
  </si>
  <si>
    <t>Meryl</t>
  </si>
  <si>
    <t>Streep</t>
  </si>
  <si>
    <t>Harrison</t>
  </si>
  <si>
    <t>Mos</t>
  </si>
  <si>
    <t>Def</t>
  </si>
  <si>
    <t>Ford</t>
  </si>
  <si>
    <t>Bill</t>
  </si>
  <si>
    <t>Maher</t>
  </si>
  <si>
    <t>Gerard</t>
  </si>
  <si>
    <t>Butler</t>
  </si>
  <si>
    <t>Sandra</t>
  </si>
  <si>
    <t>Bullock</t>
  </si>
  <si>
    <t>Zooey</t>
  </si>
  <si>
    <t>Deschanel</t>
  </si>
  <si>
    <t>Martin</t>
  </si>
  <si>
    <t>Freeman</t>
  </si>
  <si>
    <t>Cate</t>
  </si>
  <si>
    <t>Blanchard</t>
  </si>
  <si>
    <t>Benedict</t>
  </si>
  <si>
    <t>Cumberbatch</t>
  </si>
  <si>
    <t>Idris</t>
  </si>
  <si>
    <t>Elba</t>
  </si>
  <si>
    <t>Jamie</t>
  </si>
  <si>
    <t>Foxx</t>
  </si>
  <si>
    <t>First Name</t>
  </si>
  <si>
    <t>Last Name</t>
  </si>
  <si>
    <t>CONCAT / CONCATENATE FUNCTIONS</t>
  </si>
  <si>
    <t>=CONCAT(B10," ",C10)</t>
  </si>
  <si>
    <t>=CONCAT(B11," ",C11)</t>
  </si>
  <si>
    <t>=CONCAT(B14," ",C14)</t>
  </si>
  <si>
    <t>=CONCAT(B13," ",C13)</t>
  </si>
  <si>
    <t>=CONCAT(B12," ",C12)</t>
  </si>
  <si>
    <t>=CONCAT(B15," ",C15)</t>
  </si>
  <si>
    <t>UT</t>
  </si>
  <si>
    <t>02215</t>
  </si>
  <si>
    <t>Park City</t>
  </si>
  <si>
    <t>Stowe</t>
  </si>
  <si>
    <t>VT</t>
  </si>
  <si>
    <t>Sun Valley</t>
  </si>
  <si>
    <t>ID</t>
  </si>
  <si>
    <t>Taos</t>
  </si>
  <si>
    <t>NM</t>
  </si>
  <si>
    <t>Aspen</t>
  </si>
  <si>
    <t>CO</t>
  </si>
  <si>
    <t>Waterville Valley</t>
  </si>
  <si>
    <t>NH</t>
  </si>
  <si>
    <t>CA</t>
  </si>
  <si>
    <t>Northstar</t>
  </si>
  <si>
    <t>Mt. Rose Ski Tahoe</t>
  </si>
  <si>
    <t>NV</t>
  </si>
  <si>
    <t>Big Sky Resort</t>
  </si>
  <si>
    <t>MT</t>
  </si>
  <si>
    <t>Jackson Hole</t>
  </si>
  <si>
    <t>WY</t>
  </si>
  <si>
    <t>03215</t>
  </si>
  <si>
    <t>Steamboat Springs</t>
  </si>
  <si>
    <t>OR</t>
  </si>
  <si>
    <t>Mt Hood</t>
  </si>
  <si>
    <t>City / Ski Resort</t>
  </si>
  <si>
    <t>State</t>
  </si>
  <si>
    <t>Zip</t>
  </si>
  <si>
    <t>Combined</t>
  </si>
  <si>
    <r>
      <t xml:space="preserve">=CONCATENATE(F15, </t>
    </r>
    <r>
      <rPr>
        <b/>
        <sz val="11"/>
        <color rgb="FFFF0000"/>
        <rFont val="Calibri"/>
        <family val="2"/>
        <scheme val="minor"/>
      </rPr>
      <t>","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7030A0"/>
        <rFont val="Calibri"/>
        <family val="2"/>
        <scheme val="minor"/>
      </rPr>
      <t>" "</t>
    </r>
    <r>
      <rPr>
        <sz val="11"/>
        <color theme="1"/>
        <rFont val="Calibri"/>
        <family val="2"/>
        <scheme val="minor"/>
      </rPr>
      <t>, G15,</t>
    </r>
    <r>
      <rPr>
        <b/>
        <sz val="11"/>
        <color rgb="FF7030A0"/>
        <rFont val="Calibri"/>
        <family val="2"/>
        <scheme val="minor"/>
      </rPr>
      <t>" "</t>
    </r>
    <r>
      <rPr>
        <sz val="11"/>
        <color theme="1"/>
        <rFont val="Calibri"/>
        <family val="2"/>
        <scheme val="minor"/>
      </rPr>
      <t>,H15)</t>
    </r>
  </si>
  <si>
    <t xml:space="preserve"> Samoyeds</t>
  </si>
  <si>
    <t xml:space="preserve">Collies </t>
  </si>
  <si>
    <t>Golden Retriever</t>
  </si>
  <si>
    <t>Golden  Retriever</t>
  </si>
  <si>
    <t>Siberian Husky</t>
  </si>
  <si>
    <t xml:space="preserve">   Siberian Husky</t>
  </si>
  <si>
    <t>German Shepherd</t>
  </si>
  <si>
    <t>Alaskan Malamute</t>
  </si>
  <si>
    <t>Beagle</t>
  </si>
  <si>
    <t>Australian Shepherd</t>
  </si>
  <si>
    <t>Springer Spaniel</t>
  </si>
  <si>
    <t>Cocker Spaniel</t>
  </si>
  <si>
    <t>Dog Breed</t>
  </si>
  <si>
    <t>TRIM FUNCTION</t>
  </si>
  <si>
    <t xml:space="preserve">Beagle   </t>
  </si>
  <si>
    <t xml:space="preserve"> Springer  Spaniel</t>
  </si>
  <si>
    <t>Samoyeds</t>
  </si>
  <si>
    <t>Collies</t>
  </si>
  <si>
    <t># of Extra Spaces</t>
  </si>
  <si>
    <t xml:space="preserve">  Alaskan Malamute </t>
  </si>
  <si>
    <t xml:space="preserve"> Australian   Shepherd</t>
  </si>
  <si>
    <t xml:space="preserve">  Cocker Spaniel</t>
  </si>
  <si>
    <t>Extra Spaces Removed</t>
  </si>
  <si>
    <t>utah</t>
  </si>
  <si>
    <t>cAlifornia</t>
  </si>
  <si>
    <t>nEW yORK</t>
  </si>
  <si>
    <t>tom jones</t>
  </si>
  <si>
    <t>barry White</t>
  </si>
  <si>
    <t>Snow white</t>
  </si>
  <si>
    <t>spanISH</t>
  </si>
  <si>
    <t>STREET</t>
  </si>
  <si>
    <t>aveNUE</t>
  </si>
  <si>
    <t>frencH</t>
  </si>
  <si>
    <t>UPPER, LOWER, PROPER FUNCTIONS</t>
  </si>
  <si>
    <t>Mixed Case
Samples</t>
  </si>
  <si>
    <t>UPPER function</t>
  </si>
  <si>
    <t>LOWER function</t>
  </si>
  <si>
    <t>PROPER function</t>
  </si>
  <si>
    <t>Character Repeated</t>
  </si>
  <si>
    <t>REPT FUNCTION</t>
  </si>
  <si>
    <t>Cookie
Boxes Sold</t>
  </si>
  <si>
    <t xml:space="preserve">1st Prize =More
than 1500 Sold
Less than 2000 </t>
  </si>
  <si>
    <t>SIMPLE IF FUNCTION</t>
  </si>
  <si>
    <t>(formulas B&amp;D)</t>
  </si>
  <si>
    <t>(formulas C&amp;E)</t>
  </si>
  <si>
    <t>NESTED IF FUNCTION WITH AND FUNCTION</t>
  </si>
  <si>
    <t xml:space="preserve">Grand Prize =More
than 2000 Sold </t>
  </si>
  <si>
    <t xml:space="preserve">3rd Prize =More
than 500 Sold
Less than 1000 </t>
  </si>
  <si>
    <t xml:space="preserve">2nd Prize =More
than 1000 Sold
Less than 1500 </t>
  </si>
  <si>
    <t>3rd Prize =More
than 500 Sold
Less than 1000</t>
  </si>
  <si>
    <t>2nd Prize =More
than 1000 Sold
Less than 1500</t>
  </si>
  <si>
    <t>1st Prize =More
than 1500 Sold
Less than 2000</t>
  </si>
  <si>
    <t>Grand Prize =More
than 2000 Sold</t>
  </si>
  <si>
    <t>Rosie</t>
  </si>
  <si>
    <t>David</t>
  </si>
  <si>
    <t>Louis</t>
  </si>
  <si>
    <t>Fran</t>
  </si>
  <si>
    <t>Beth</t>
  </si>
  <si>
    <t>Pete</t>
  </si>
  <si>
    <t>Ellen</t>
  </si>
  <si>
    <t>Wilson</t>
  </si>
  <si>
    <t>Maya</t>
  </si>
  <si>
    <t>Gordon</t>
  </si>
  <si>
    <t>Bonuses</t>
  </si>
  <si>
    <t>(AND formulas)</t>
  </si>
  <si>
    <t>(OR formulas)</t>
  </si>
  <si>
    <t>AND function</t>
  </si>
  <si>
    <t>OR function</t>
  </si>
  <si>
    <t>AND OR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</si>
</sst>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m/d;@"/>
    <numFmt numFmtId="165" formatCode="m/d/yy;@"/>
    <numFmt numFmtId="166" formatCode="mm/dd/yy;@"/>
    <numFmt numFmtId="167" formatCode="[$-409]d\-mmm;@"/>
    <numFmt numFmtId="168" formatCode="[$-409]mmm\-yy;@"/>
    <numFmt numFmtId="169" formatCode="[$-409]dd\-mmm\-yy;@"/>
    <numFmt numFmtId="170" formatCode="[$-409]mmmm\-yy;@"/>
    <numFmt numFmtId="171" formatCode="[$-409]mmmm\ d\,\ yyyy;@"/>
    <numFmt numFmtId="172" formatCode="[$-409]d\-mmm\-yyyy;@"/>
    <numFmt numFmtId="173" formatCode="yyyy\-mm\-dd;@"/>
    <numFmt numFmtId="174" formatCode="[$-F800]dddd\,\ mmmm\ dd\,\ yyyy"/>
    <numFmt numFmtId="175" formatCode="[$-409]h:mm\ AM/PM;@"/>
    <numFmt numFmtId="176" formatCode="[$-F400]h:mm:ss\ AM/PM"/>
    <numFmt numFmtId="177" formatCode="h:mm;@"/>
    <numFmt numFmtId="178" formatCode="h:mm:ss;@"/>
    <numFmt numFmtId="179" formatCode="mm:ss.0;@"/>
    <numFmt numFmtId="180" formatCode="[h]:mm:ss;@"/>
    <numFmt numFmtId="181" formatCode="[$-409]m/d/yy\ h:mm\ AM/PM;@"/>
    <numFmt numFmtId="182" formatCode="m/d/yy\ h:mm;@"/>
    <numFmt numFmtId="183" formatCode="mmm\ dd\,\ yyyy\ hh:mm\ AM/PM"/>
    <numFmt numFmtId="184" formatCode="mmmm\ dd\,\ yyyy\ h:mm;@"/>
    <numFmt numFmtId="185" formatCode="&quot;$&quot;#,##0.00"/>
    <numFmt numFmtId="186" formatCode="0.0"/>
    <numFmt numFmtId="187" formatCode="0.000000000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9933"/>
      <name val="Calibri"/>
      <family val="2"/>
      <scheme val="minor"/>
    </font>
    <font>
      <b/>
      <sz val="14"/>
      <color rgb="FFFF9933"/>
      <name val="Wingdings"/>
      <charset val="2"/>
    </font>
    <font>
      <b/>
      <sz val="11"/>
      <color rgb="FF7030A0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22" fontId="0" fillId="0" borderId="0" xfId="0" applyNumberFormat="1"/>
    <xf numFmtId="18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85" fontId="0" fillId="0" borderId="0" xfId="0" applyNumberFormat="1"/>
    <xf numFmtId="185" fontId="0" fillId="0" borderId="1" xfId="0" applyNumberFormat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/>
    <xf numFmtId="185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185" fontId="0" fillId="0" borderId="7" xfId="0" applyNumberForma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18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horizontal="center" vertical="center"/>
    </xf>
    <xf numFmtId="2" fontId="0" fillId="0" borderId="3" xfId="0" applyNumberFormat="1" applyBorder="1"/>
    <xf numFmtId="18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86" fontId="1" fillId="0" borderId="0" xfId="0" applyNumberFormat="1" applyFont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0" fillId="0" borderId="0" xfId="0" applyNumberFormat="1"/>
    <xf numFmtId="186" fontId="0" fillId="0" borderId="5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2"/>
    </xf>
    <xf numFmtId="1" fontId="0" fillId="0" borderId="0" xfId="0" applyNumberForma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center" vertical="center"/>
    </xf>
    <xf numFmtId="18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86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8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8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/>
    <xf numFmtId="0" fontId="0" fillId="0" borderId="0" xfId="0" quotePrefix="1" applyBorder="1"/>
    <xf numFmtId="0" fontId="0" fillId="0" borderId="0" xfId="0" quotePrefix="1" applyFill="1" applyBorder="1"/>
    <xf numFmtId="185" fontId="0" fillId="0" borderId="13" xfId="0" applyNumberForma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15" zoomScaleNormal="115" workbookViewId="0">
      <selection activeCell="B26" sqref="B26"/>
    </sheetView>
  </sheetViews>
  <sheetFormatPr defaultRowHeight="15" x14ac:dyDescent="0.25"/>
  <cols>
    <col min="1" max="1" width="28.7109375" customWidth="1"/>
    <col min="2" max="2" width="15.7109375" customWidth="1"/>
    <col min="3" max="3" width="28.7109375" customWidth="1"/>
    <col min="4" max="4" width="15.7109375" customWidth="1"/>
  </cols>
  <sheetData>
    <row r="1" spans="1:4" x14ac:dyDescent="0.25">
      <c r="A1" s="88" t="s">
        <v>0</v>
      </c>
      <c r="B1" s="88"/>
      <c r="C1" s="88"/>
      <c r="D1" s="88"/>
    </row>
    <row r="2" spans="1:4" x14ac:dyDescent="0.25">
      <c r="A2" s="1"/>
      <c r="B2" s="1"/>
      <c r="C2" s="1"/>
      <c r="D2" s="1"/>
    </row>
    <row r="3" spans="1:4" x14ac:dyDescent="0.25">
      <c r="A3" s="1" t="s">
        <v>1</v>
      </c>
      <c r="B3" s="1"/>
      <c r="C3" s="1" t="s">
        <v>2</v>
      </c>
    </row>
    <row r="4" spans="1:4" x14ac:dyDescent="0.25">
      <c r="A4" s="4">
        <f ca="1">TODAY()</f>
        <v>43347</v>
      </c>
      <c r="B4" s="1" t="str">
        <f ca="1">_xlfn.FORMULATEXT(A4)</f>
        <v>=TODAY()</v>
      </c>
      <c r="C4" s="14">
        <f ca="1">NOW()</f>
        <v>43347.145651620369</v>
      </c>
      <c r="D4" s="1" t="str">
        <f ca="1">_xlfn.FORMULATEXT(C4)</f>
        <v>=NOW()</v>
      </c>
    </row>
    <row r="5" spans="1:4" x14ac:dyDescent="0.25">
      <c r="A5" s="27">
        <f t="shared" ref="A5:A6" ca="1" si="0">TODAY()</f>
        <v>43347</v>
      </c>
      <c r="B5" s="26" t="str">
        <f t="shared" ref="B5:B6" ca="1" si="1">_xlfn.FORMULATEXT(A5)</f>
        <v>=TODAY()</v>
      </c>
      <c r="C5" s="15">
        <f t="shared" ref="C5:C11" ca="1" si="2">NOW()</f>
        <v>43347.145651620369</v>
      </c>
      <c r="D5" s="1" t="str">
        <f t="shared" ref="D5:D11" ca="1" si="3">_xlfn.FORMULATEXT(C5)</f>
        <v>=NOW()</v>
      </c>
    </row>
    <row r="6" spans="1:4" x14ac:dyDescent="0.25">
      <c r="A6" s="5">
        <f t="shared" ca="1" si="0"/>
        <v>43347</v>
      </c>
      <c r="B6" s="1" t="str">
        <f t="shared" ca="1" si="1"/>
        <v>=TODAY()</v>
      </c>
      <c r="C6" s="16">
        <f t="shared" ca="1" si="2"/>
        <v>43347.145651620369</v>
      </c>
      <c r="D6" s="1" t="str">
        <f t="shared" ca="1" si="3"/>
        <v>=NOW()</v>
      </c>
    </row>
    <row r="7" spans="1:4" x14ac:dyDescent="0.25">
      <c r="A7" s="12">
        <f t="shared" ref="A7:A14" ca="1" si="4">TODAY()</f>
        <v>43347</v>
      </c>
      <c r="B7" s="1" t="str">
        <f ca="1">_xlfn.FORMULATEXT(A7)</f>
        <v>=TODAY()</v>
      </c>
      <c r="C7" s="17">
        <f t="shared" ca="1" si="2"/>
        <v>43347.145651620369</v>
      </c>
      <c r="D7" s="1" t="str">
        <f t="shared" ca="1" si="3"/>
        <v>=NOW()</v>
      </c>
    </row>
    <row r="8" spans="1:4" x14ac:dyDescent="0.25">
      <c r="A8" s="6">
        <f t="shared" ca="1" si="4"/>
        <v>43347</v>
      </c>
      <c r="B8" s="1" t="str">
        <f ca="1">_xlfn.FORMULATEXT(A14)</f>
        <v>=TODAY()</v>
      </c>
      <c r="C8" s="18">
        <f t="shared" ca="1" si="2"/>
        <v>43347.145651620369</v>
      </c>
      <c r="D8" s="1" t="str">
        <f t="shared" ca="1" si="3"/>
        <v>=NOW()</v>
      </c>
    </row>
    <row r="9" spans="1:4" x14ac:dyDescent="0.25">
      <c r="A9" s="8">
        <f t="shared" ca="1" si="4"/>
        <v>43347</v>
      </c>
      <c r="B9" s="1" t="str">
        <f ca="1">_xlfn.FORMULATEXT(A8)</f>
        <v>=TODAY()</v>
      </c>
      <c r="C9" s="19">
        <f t="shared" ca="1" si="2"/>
        <v>43347.145651620369</v>
      </c>
      <c r="D9" s="1" t="str">
        <f t="shared" ca="1" si="3"/>
        <v>=NOW()</v>
      </c>
    </row>
    <row r="10" spans="1:4" x14ac:dyDescent="0.25">
      <c r="A10" s="11">
        <f t="shared" ca="1" si="4"/>
        <v>43347</v>
      </c>
      <c r="B10" s="1" t="str">
        <f ca="1">_xlfn.FORMULATEXT(A11)</f>
        <v>=TODAY()</v>
      </c>
      <c r="C10" s="20">
        <f t="shared" ca="1" si="2"/>
        <v>43347.145651620369</v>
      </c>
      <c r="D10" s="1" t="str">
        <f t="shared" ca="1" si="3"/>
        <v>=NOW()</v>
      </c>
    </row>
    <row r="11" spans="1:4" x14ac:dyDescent="0.25">
      <c r="A11" s="7">
        <f t="shared" ca="1" si="4"/>
        <v>43347</v>
      </c>
      <c r="B11" s="1" t="str">
        <f ca="1">_xlfn.FORMULATEXT(A9)</f>
        <v>=TODAY()</v>
      </c>
      <c r="C11" s="25">
        <f t="shared" ca="1" si="2"/>
        <v>43347.145651620369</v>
      </c>
      <c r="D11" s="26" t="str">
        <f t="shared" ca="1" si="3"/>
        <v>=NOW()</v>
      </c>
    </row>
    <row r="12" spans="1:4" x14ac:dyDescent="0.25">
      <c r="A12" s="9">
        <f t="shared" ca="1" si="4"/>
        <v>43347</v>
      </c>
      <c r="B12" s="1" t="str">
        <f ca="1">_xlfn.FORMULATEXT(A12)</f>
        <v>=TODAY()</v>
      </c>
      <c r="C12" s="22">
        <f ca="1">NOW()</f>
        <v>43347.145651620369</v>
      </c>
      <c r="D12" s="1" t="str">
        <f ca="1">_xlfn.FORMULATEXT(C12)</f>
        <v>=NOW()</v>
      </c>
    </row>
    <row r="13" spans="1:4" x14ac:dyDescent="0.25">
      <c r="A13" s="10">
        <f t="shared" ca="1" si="4"/>
        <v>43347</v>
      </c>
      <c r="B13" s="1" t="str">
        <f ca="1">_xlfn.FORMULATEXT(A13)</f>
        <v>=TODAY()</v>
      </c>
      <c r="C13" s="23">
        <f ca="1">NOW()</f>
        <v>43347.145651620369</v>
      </c>
      <c r="D13" s="21" t="str">
        <f ca="1">_xlfn.FORMULATEXT(C13)</f>
        <v>=NOW()</v>
      </c>
    </row>
    <row r="14" spans="1:4" x14ac:dyDescent="0.25">
      <c r="A14" s="13">
        <f t="shared" ca="1" si="4"/>
        <v>43347</v>
      </c>
      <c r="B14" s="1" t="str">
        <f ca="1">_xlfn.FORMULATEXT(A10)</f>
        <v>=TODAY()</v>
      </c>
      <c r="C14" s="3"/>
      <c r="D14" s="1"/>
    </row>
    <row r="17" spans="1:3" x14ac:dyDescent="0.25">
      <c r="A17" s="2"/>
      <c r="B17" s="1"/>
    </row>
    <row r="18" spans="1:3" x14ac:dyDescent="0.25">
      <c r="C18" s="24"/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C4:C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20" zoomScaleNormal="120" workbookViewId="0">
      <selection activeCell="I17" sqref="I17"/>
    </sheetView>
  </sheetViews>
  <sheetFormatPr defaultRowHeight="15" x14ac:dyDescent="0.25"/>
  <cols>
    <col min="1" max="1" width="12.7109375" customWidth="1"/>
    <col min="2" max="2" width="14.42578125" customWidth="1"/>
    <col min="3" max="3" width="26.5703125" customWidth="1"/>
  </cols>
  <sheetData>
    <row r="1" spans="1:3" x14ac:dyDescent="0.25">
      <c r="A1" s="91" t="s">
        <v>175</v>
      </c>
      <c r="B1" s="91"/>
      <c r="C1" s="91"/>
    </row>
    <row r="3" spans="1:3" x14ac:dyDescent="0.25">
      <c r="A3" s="91" t="s">
        <v>174</v>
      </c>
      <c r="B3" s="91"/>
      <c r="C3" s="78" t="s">
        <v>61</v>
      </c>
    </row>
    <row r="4" spans="1:3" x14ac:dyDescent="0.25">
      <c r="A4" t="str">
        <f>REPT("*",5)</f>
        <v>*****</v>
      </c>
      <c r="C4" t="str">
        <f t="shared" ref="C4:C13" ca="1" si="0">_xlfn.FORMULATEXT(A4)</f>
        <v>=REPT("*",5)</v>
      </c>
    </row>
    <row r="5" spans="1:3" x14ac:dyDescent="0.25">
      <c r="A5" t="str">
        <f>REPT("—",10)</f>
        <v>——————————</v>
      </c>
      <c r="C5" t="str">
        <f t="shared" ca="1" si="0"/>
        <v>=REPT("—",10)</v>
      </c>
    </row>
    <row r="6" spans="1:3" x14ac:dyDescent="0.25">
      <c r="A6" t="str">
        <f>REPT("+",12)</f>
        <v>++++++++++++</v>
      </c>
      <c r="C6" t="str">
        <f t="shared" ca="1" si="0"/>
        <v>=REPT("+",12)</v>
      </c>
    </row>
    <row r="7" spans="1:3" x14ac:dyDescent="0.25">
      <c r="A7" t="str">
        <f>REPT("0",3)</f>
        <v>000</v>
      </c>
      <c r="C7" t="str">
        <f t="shared" ca="1" si="0"/>
        <v>=REPT("0",3)</v>
      </c>
    </row>
    <row r="8" spans="1:3" x14ac:dyDescent="0.25">
      <c r="A8" t="str">
        <f>REPT("A",20)</f>
        <v>AAAAAAAAAAAAAAAAAAAA</v>
      </c>
      <c r="C8" t="str">
        <f t="shared" ca="1" si="0"/>
        <v>=REPT("A",20)</v>
      </c>
    </row>
    <row r="9" spans="1:3" x14ac:dyDescent="0.25">
      <c r="A9" t="str">
        <f>REPT("&lt;",9)</f>
        <v>&lt;&lt;&lt;&lt;&lt;&lt;&lt;&lt;&lt;</v>
      </c>
      <c r="C9" t="str">
        <f t="shared" ca="1" si="0"/>
        <v>=REPT("&lt;",9)</v>
      </c>
    </row>
    <row r="10" spans="1:3" x14ac:dyDescent="0.25">
      <c r="A10" t="str">
        <f>REPT("\",15)</f>
        <v>\\\\\\\\\\\\\\\</v>
      </c>
      <c r="C10" t="str">
        <f t="shared" ca="1" si="0"/>
        <v>=REPT("\",15)</v>
      </c>
    </row>
    <row r="11" spans="1:3" x14ac:dyDescent="0.25">
      <c r="A11" t="str">
        <f>REPT("☺",9)</f>
        <v>☺☺☺☺☺☺☺☺☺</v>
      </c>
      <c r="C11" t="str">
        <f t="shared" ca="1" si="0"/>
        <v>=REPT("☺",9)</v>
      </c>
    </row>
    <row r="12" spans="1:3" x14ac:dyDescent="0.25">
      <c r="A12" t="str">
        <f>REPT("?",18)</f>
        <v>??????????????????</v>
      </c>
      <c r="C12" t="str">
        <f t="shared" ca="1" si="0"/>
        <v>=REPT("?",18)</v>
      </c>
    </row>
    <row r="13" spans="1:3" x14ac:dyDescent="0.25">
      <c r="A13" t="str">
        <f>REPT("♥",16)</f>
        <v>♥♥♥♥♥♥♥♥♥♥♥♥♥♥♥♥</v>
      </c>
      <c r="C13" t="str">
        <f t="shared" ca="1" si="0"/>
        <v>=REPT("♥",16)</v>
      </c>
    </row>
  </sheetData>
  <mergeCells count="2">
    <mergeCell ref="A3:B3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zoomScale="120" zoomScaleNormal="120" workbookViewId="0">
      <selection activeCell="E20" sqref="E20"/>
    </sheetView>
  </sheetViews>
  <sheetFormatPr defaultRowHeight="15" x14ac:dyDescent="0.25"/>
  <cols>
    <col min="1" max="1" width="15.5703125" customWidth="1"/>
    <col min="2" max="4" width="20.7109375" customWidth="1"/>
    <col min="5" max="5" width="23" customWidth="1"/>
    <col min="6" max="6" width="9.7109375" customWidth="1"/>
  </cols>
  <sheetData>
    <row r="1" spans="1:6" x14ac:dyDescent="0.25">
      <c r="A1" s="91" t="s">
        <v>178</v>
      </c>
      <c r="B1" s="91"/>
      <c r="C1" s="91"/>
      <c r="D1" s="91"/>
      <c r="E1" s="91"/>
    </row>
    <row r="3" spans="1:6" ht="45" x14ac:dyDescent="0.25">
      <c r="A3" s="31" t="s">
        <v>176</v>
      </c>
      <c r="B3" s="31" t="s">
        <v>185</v>
      </c>
      <c r="C3" s="31" t="s">
        <v>186</v>
      </c>
      <c r="D3" s="31" t="s">
        <v>187</v>
      </c>
      <c r="E3" s="31" t="s">
        <v>188</v>
      </c>
      <c r="F3" s="78"/>
    </row>
    <row r="4" spans="1:6" x14ac:dyDescent="0.25">
      <c r="A4" s="78">
        <v>525</v>
      </c>
      <c r="B4" s="115">
        <f>IF($A4&gt;500, $A4, 0)</f>
        <v>525</v>
      </c>
      <c r="C4" s="115">
        <f>IF($A4&gt;1000, $A4, 0)</f>
        <v>0</v>
      </c>
      <c r="D4" s="115">
        <f>IF($A4&gt;1500, $A4, 0)</f>
        <v>0</v>
      </c>
      <c r="E4" s="115">
        <f>IF($A4&gt;2000, $A4, 0)</f>
        <v>0</v>
      </c>
    </row>
    <row r="5" spans="1:6" x14ac:dyDescent="0.25">
      <c r="A5" s="78">
        <v>498</v>
      </c>
      <c r="B5" s="115">
        <f t="shared" ref="B5:B13" si="0">IF($A5&gt;500, $A5, 0)</f>
        <v>0</v>
      </c>
      <c r="C5" s="115">
        <f t="shared" ref="C5:C13" si="1">IF($A5&gt;1000, $A5, 0)</f>
        <v>0</v>
      </c>
      <c r="D5" s="115">
        <f t="shared" ref="D5:D13" si="2">IF($A5&gt;1500, $A5, 0)</f>
        <v>0</v>
      </c>
      <c r="E5" s="115">
        <f t="shared" ref="E5:E13" si="3">IF($A5&gt;2000, $A5, 0)</f>
        <v>0</v>
      </c>
    </row>
    <row r="6" spans="1:6" x14ac:dyDescent="0.25">
      <c r="A6" s="78">
        <v>1475</v>
      </c>
      <c r="B6" s="115">
        <f t="shared" si="0"/>
        <v>1475</v>
      </c>
      <c r="C6" s="115">
        <f t="shared" si="1"/>
        <v>1475</v>
      </c>
      <c r="D6" s="115">
        <f t="shared" si="2"/>
        <v>0</v>
      </c>
      <c r="E6" s="115">
        <f t="shared" si="3"/>
        <v>0</v>
      </c>
    </row>
    <row r="7" spans="1:6" x14ac:dyDescent="0.25">
      <c r="A7" s="78">
        <v>1720</v>
      </c>
      <c r="B7" s="115">
        <f t="shared" si="0"/>
        <v>1720</v>
      </c>
      <c r="C7" s="115">
        <f t="shared" si="1"/>
        <v>1720</v>
      </c>
      <c r="D7" s="115">
        <f t="shared" si="2"/>
        <v>1720</v>
      </c>
      <c r="E7" s="115">
        <f t="shared" si="3"/>
        <v>0</v>
      </c>
    </row>
    <row r="8" spans="1:6" x14ac:dyDescent="0.25">
      <c r="A8" s="78">
        <v>790</v>
      </c>
      <c r="B8" s="115">
        <f t="shared" si="0"/>
        <v>790</v>
      </c>
      <c r="C8" s="115">
        <f t="shared" si="1"/>
        <v>0</v>
      </c>
      <c r="D8" s="115">
        <f t="shared" si="2"/>
        <v>0</v>
      </c>
      <c r="E8" s="115">
        <f t="shared" si="3"/>
        <v>0</v>
      </c>
    </row>
    <row r="9" spans="1:6" x14ac:dyDescent="0.25">
      <c r="A9" s="78">
        <v>114</v>
      </c>
      <c r="B9" s="115">
        <f t="shared" si="0"/>
        <v>0</v>
      </c>
      <c r="C9" s="115">
        <f t="shared" si="1"/>
        <v>0</v>
      </c>
      <c r="D9" s="115">
        <f t="shared" si="2"/>
        <v>0</v>
      </c>
      <c r="E9" s="115">
        <f t="shared" si="3"/>
        <v>0</v>
      </c>
    </row>
    <row r="10" spans="1:6" x14ac:dyDescent="0.25">
      <c r="A10" s="78">
        <v>2050</v>
      </c>
      <c r="B10" s="115">
        <f t="shared" si="0"/>
        <v>2050</v>
      </c>
      <c r="C10" s="115">
        <f t="shared" si="1"/>
        <v>2050</v>
      </c>
      <c r="D10" s="115">
        <f t="shared" si="2"/>
        <v>2050</v>
      </c>
      <c r="E10" s="115">
        <f t="shared" si="3"/>
        <v>2050</v>
      </c>
    </row>
    <row r="11" spans="1:6" x14ac:dyDescent="0.25">
      <c r="A11" s="78">
        <v>740</v>
      </c>
      <c r="B11" s="115">
        <f t="shared" si="0"/>
        <v>740</v>
      </c>
      <c r="C11" s="115">
        <f t="shared" si="1"/>
        <v>0</v>
      </c>
      <c r="D11" s="115">
        <f t="shared" si="2"/>
        <v>0</v>
      </c>
      <c r="E11" s="115">
        <f t="shared" si="3"/>
        <v>0</v>
      </c>
    </row>
    <row r="12" spans="1:6" x14ac:dyDescent="0.25">
      <c r="A12" s="78">
        <v>1600</v>
      </c>
      <c r="B12" s="115">
        <f t="shared" si="0"/>
        <v>1600</v>
      </c>
      <c r="C12" s="115">
        <f t="shared" si="1"/>
        <v>1600</v>
      </c>
      <c r="D12" s="115">
        <f t="shared" si="2"/>
        <v>1600</v>
      </c>
      <c r="E12" s="115">
        <f t="shared" si="3"/>
        <v>0</v>
      </c>
    </row>
    <row r="13" spans="1:6" x14ac:dyDescent="0.25">
      <c r="A13" s="78">
        <v>2085</v>
      </c>
      <c r="B13" s="115">
        <f t="shared" si="0"/>
        <v>2085</v>
      </c>
      <c r="C13" s="115">
        <f t="shared" si="1"/>
        <v>2085</v>
      </c>
      <c r="D13" s="115">
        <f t="shared" si="2"/>
        <v>2085</v>
      </c>
      <c r="E13" s="115">
        <f t="shared" si="3"/>
        <v>2085</v>
      </c>
    </row>
    <row r="15" spans="1:6" x14ac:dyDescent="0.25">
      <c r="A15" s="117" t="s">
        <v>61</v>
      </c>
      <c r="B15" s="94" t="str">
        <f ca="1">_xlfn.FORMULATEXT(B4)</f>
        <v>=IF($A4&gt;500, $A4, 0)</v>
      </c>
      <c r="C15" s="94" t="str">
        <f t="shared" ref="C15:E15" ca="1" si="4">_xlfn.FORMULATEXT(C4)</f>
        <v>=IF($A4&gt;1000, $A4, 0)</v>
      </c>
      <c r="D15" s="94" t="str">
        <f t="shared" ca="1" si="4"/>
        <v>=IF($A4&gt;1500, $A4, 0)</v>
      </c>
      <c r="E15" s="26" t="str">
        <f t="shared" ca="1" si="4"/>
        <v>=IF($A4&gt;2000, $A4, 0)</v>
      </c>
    </row>
    <row r="17" spans="1:6" x14ac:dyDescent="0.25">
      <c r="A17" s="88" t="s">
        <v>181</v>
      </c>
      <c r="B17" s="88"/>
      <c r="C17" s="88"/>
      <c r="D17" s="88"/>
      <c r="E17" s="88"/>
    </row>
    <row r="19" spans="1:6" ht="45" x14ac:dyDescent="0.25">
      <c r="A19" s="31" t="s">
        <v>176</v>
      </c>
      <c r="B19" s="31" t="s">
        <v>183</v>
      </c>
      <c r="C19" s="31" t="s">
        <v>184</v>
      </c>
      <c r="D19" s="31" t="s">
        <v>177</v>
      </c>
      <c r="E19" s="31" t="s">
        <v>182</v>
      </c>
      <c r="F19" s="31"/>
    </row>
    <row r="20" spans="1:6" x14ac:dyDescent="0.25">
      <c r="A20" s="78">
        <v>525</v>
      </c>
      <c r="B20" s="116">
        <f>IF(AND($A20&gt;500,$A20&lt;1000),$A20,0)</f>
        <v>525</v>
      </c>
      <c r="C20" s="116">
        <f>IF(AND($A20&gt;1000,$A20&lt;1500),$A20,0)</f>
        <v>0</v>
      </c>
      <c r="D20" s="116">
        <f>IF(AND($A20&gt;1500,$A20&lt;2000),$A20,0)</f>
        <v>0</v>
      </c>
      <c r="E20" s="115">
        <f>IF($A20&gt;2000, $A20, 0)</f>
        <v>0</v>
      </c>
      <c r="F20" s="115"/>
    </row>
    <row r="21" spans="1:6" x14ac:dyDescent="0.25">
      <c r="A21" s="78">
        <v>498</v>
      </c>
      <c r="B21" s="116">
        <f t="shared" ref="B21:B29" si="5">IF(AND($A21&gt;500,$A21&lt;1000),$A21,0)</f>
        <v>0</v>
      </c>
      <c r="C21" s="116">
        <f t="shared" ref="C21:C29" si="6">IF(AND($A21&gt;1000,$A21&lt;1500),$A21,0)</f>
        <v>0</v>
      </c>
      <c r="D21" s="116">
        <f t="shared" ref="D21:D29" si="7">IF(AND($A21&gt;1500,$A21&lt;2000),$A21,0)</f>
        <v>0</v>
      </c>
      <c r="E21" s="115">
        <f t="shared" ref="E21:E29" si="8">IF($A21&gt;2000, $A21, 0)</f>
        <v>0</v>
      </c>
    </row>
    <row r="22" spans="1:6" x14ac:dyDescent="0.25">
      <c r="A22" s="78">
        <v>1475</v>
      </c>
      <c r="B22" s="116">
        <f t="shared" si="5"/>
        <v>0</v>
      </c>
      <c r="C22" s="116">
        <f t="shared" si="6"/>
        <v>1475</v>
      </c>
      <c r="D22" s="116">
        <f t="shared" si="7"/>
        <v>0</v>
      </c>
      <c r="E22" s="115">
        <f t="shared" si="8"/>
        <v>0</v>
      </c>
    </row>
    <row r="23" spans="1:6" x14ac:dyDescent="0.25">
      <c r="A23" s="78">
        <v>1720</v>
      </c>
      <c r="B23" s="116">
        <f t="shared" si="5"/>
        <v>0</v>
      </c>
      <c r="C23" s="116">
        <f t="shared" si="6"/>
        <v>0</v>
      </c>
      <c r="D23" s="116">
        <f t="shared" si="7"/>
        <v>1720</v>
      </c>
      <c r="E23" s="115">
        <f t="shared" si="8"/>
        <v>0</v>
      </c>
    </row>
    <row r="24" spans="1:6" x14ac:dyDescent="0.25">
      <c r="A24" s="78">
        <v>790</v>
      </c>
      <c r="B24" s="116">
        <f t="shared" si="5"/>
        <v>790</v>
      </c>
      <c r="C24" s="116">
        <f t="shared" si="6"/>
        <v>0</v>
      </c>
      <c r="D24" s="116">
        <f t="shared" si="7"/>
        <v>0</v>
      </c>
      <c r="E24" s="115">
        <f t="shared" si="8"/>
        <v>0</v>
      </c>
    </row>
    <row r="25" spans="1:6" x14ac:dyDescent="0.25">
      <c r="A25" s="78">
        <v>114</v>
      </c>
      <c r="B25" s="116">
        <f t="shared" si="5"/>
        <v>0</v>
      </c>
      <c r="C25" s="116">
        <f t="shared" si="6"/>
        <v>0</v>
      </c>
      <c r="D25" s="116">
        <f t="shared" si="7"/>
        <v>0</v>
      </c>
      <c r="E25" s="115">
        <f t="shared" si="8"/>
        <v>0</v>
      </c>
    </row>
    <row r="26" spans="1:6" x14ac:dyDescent="0.25">
      <c r="A26" s="78">
        <v>2050</v>
      </c>
      <c r="B26" s="116">
        <f t="shared" si="5"/>
        <v>0</v>
      </c>
      <c r="C26" s="116">
        <f t="shared" si="6"/>
        <v>0</v>
      </c>
      <c r="D26" s="116">
        <f t="shared" si="7"/>
        <v>0</v>
      </c>
      <c r="E26" s="115">
        <f t="shared" si="8"/>
        <v>2050</v>
      </c>
    </row>
    <row r="27" spans="1:6" x14ac:dyDescent="0.25">
      <c r="A27" s="78">
        <v>740</v>
      </c>
      <c r="B27" s="116">
        <f t="shared" si="5"/>
        <v>740</v>
      </c>
      <c r="C27" s="116">
        <f t="shared" si="6"/>
        <v>0</v>
      </c>
      <c r="D27" s="116">
        <f t="shared" si="7"/>
        <v>0</v>
      </c>
      <c r="E27" s="115">
        <f t="shared" si="8"/>
        <v>0</v>
      </c>
    </row>
    <row r="28" spans="1:6" x14ac:dyDescent="0.25">
      <c r="A28" s="78">
        <v>1600</v>
      </c>
      <c r="B28" s="116">
        <f t="shared" si="5"/>
        <v>0</v>
      </c>
      <c r="C28" s="116">
        <f t="shared" si="6"/>
        <v>0</v>
      </c>
      <c r="D28" s="116">
        <f t="shared" si="7"/>
        <v>1600</v>
      </c>
      <c r="E28" s="115">
        <f t="shared" si="8"/>
        <v>0</v>
      </c>
    </row>
    <row r="29" spans="1:6" x14ac:dyDescent="0.25">
      <c r="A29" s="78">
        <v>2085</v>
      </c>
      <c r="B29" s="116">
        <f t="shared" si="5"/>
        <v>0</v>
      </c>
      <c r="C29" s="116">
        <f t="shared" si="6"/>
        <v>0</v>
      </c>
      <c r="D29" s="116">
        <f t="shared" si="7"/>
        <v>0</v>
      </c>
      <c r="E29" s="115">
        <f t="shared" si="8"/>
        <v>2085</v>
      </c>
    </row>
    <row r="31" spans="1:6" x14ac:dyDescent="0.25">
      <c r="A31" s="117" t="s">
        <v>179</v>
      </c>
      <c r="B31" s="41" t="str">
        <f ca="1">_xlfn.FORMULATEXT(B20)</f>
        <v>=IF(AND($A20&gt;500,$A20&lt;1000),$A20,0)</v>
      </c>
      <c r="C31" s="118"/>
      <c r="D31" s="41" t="str">
        <f t="shared" ref="C31:E31" ca="1" si="9">_xlfn.FORMULATEXT(D20)</f>
        <v>=IF(AND($A20&gt;1500,$A20&lt;2000),$A20,0)</v>
      </c>
      <c r="E31" s="42"/>
    </row>
    <row r="32" spans="1:6" x14ac:dyDescent="0.25">
      <c r="A32" s="81"/>
      <c r="B32" s="102"/>
      <c r="C32" s="80"/>
      <c r="D32" s="102"/>
      <c r="E32" s="80"/>
    </row>
    <row r="33" spans="1:5" x14ac:dyDescent="0.25">
      <c r="A33" s="117" t="s">
        <v>180</v>
      </c>
      <c r="B33" s="118"/>
      <c r="C33" s="41" t="str">
        <f ca="1">_xlfn.FORMULATEXT(C20)</f>
        <v>=IF(AND($A20&gt;1000,$A20&lt;1500),$A20,0)</v>
      </c>
      <c r="D33" s="118"/>
      <c r="E33" s="26" t="str">
        <f ca="1">_xlfn.FORMULATEXT(E20)</f>
        <v>=IF($A20&gt;2000, $A20, 0)</v>
      </c>
    </row>
  </sheetData>
  <mergeCells count="2">
    <mergeCell ref="A1:E1"/>
    <mergeCell ref="A17:E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20" zoomScaleNormal="120" workbookViewId="0">
      <selection activeCell="J27" sqref="J27"/>
    </sheetView>
  </sheetViews>
  <sheetFormatPr defaultRowHeight="15" x14ac:dyDescent="0.25"/>
  <cols>
    <col min="1" max="4" width="12.7109375" customWidth="1"/>
    <col min="5" max="5" width="30" customWidth="1"/>
    <col min="6" max="6" width="12.7109375" customWidth="1"/>
    <col min="7" max="7" width="28" customWidth="1"/>
  </cols>
  <sheetData>
    <row r="1" spans="1:7" x14ac:dyDescent="0.25">
      <c r="A1" s="88" t="s">
        <v>204</v>
      </c>
      <c r="B1" s="88"/>
      <c r="C1" s="88"/>
      <c r="D1" s="88"/>
      <c r="E1" s="88"/>
      <c r="F1" s="88"/>
      <c r="G1" s="88"/>
    </row>
    <row r="3" spans="1:7" x14ac:dyDescent="0.25">
      <c r="B3" s="91" t="s">
        <v>199</v>
      </c>
      <c r="C3" s="91"/>
      <c r="D3" t="s">
        <v>202</v>
      </c>
      <c r="E3" s="78" t="s">
        <v>200</v>
      </c>
      <c r="F3" t="s">
        <v>203</v>
      </c>
      <c r="G3" s="78" t="s">
        <v>201</v>
      </c>
    </row>
    <row r="4" spans="1:7" x14ac:dyDescent="0.25">
      <c r="A4" t="s">
        <v>198</v>
      </c>
      <c r="B4" s="78">
        <v>525</v>
      </c>
      <c r="C4" s="78">
        <v>200</v>
      </c>
      <c r="D4" s="78" t="b">
        <f>AND($B4&gt;=501,$C4&lt;=500)</f>
        <v>1</v>
      </c>
      <c r="E4" s="92" t="str">
        <f ca="1">_xlfn.FORMULATEXT(D4)</f>
        <v>=AND($B4&gt;=501,$C4&lt;=500)</v>
      </c>
      <c r="F4" s="78" t="b">
        <f>OR($B4&gt;=501,$C4&lt;=500)</f>
        <v>1</v>
      </c>
      <c r="G4" s="92" t="str">
        <f ca="1">_xlfn.FORMULATEXT(F4)</f>
        <v>=OR($B4&gt;=501,$C4&lt;=500)</v>
      </c>
    </row>
    <row r="5" spans="1:7" x14ac:dyDescent="0.25">
      <c r="A5" t="s">
        <v>197</v>
      </c>
      <c r="B5" s="78">
        <v>498</v>
      </c>
      <c r="C5" s="78">
        <v>316</v>
      </c>
      <c r="D5" s="119" t="b">
        <f t="shared" ref="D5:D13" si="0">AND($B5&gt;=501,$C5&lt;=500)</f>
        <v>0</v>
      </c>
      <c r="E5" s="92" t="str">
        <f t="shared" ref="E5:E13" ca="1" si="1">_xlfn.FORMULATEXT(D5)</f>
        <v>=AND($B5&gt;=501,$C5&lt;=500)</v>
      </c>
      <c r="F5" s="119" t="b">
        <f t="shared" ref="F5:F13" si="2">OR($B5&gt;=501,$C5&lt;=500)</f>
        <v>1</v>
      </c>
      <c r="G5" s="92" t="str">
        <f t="shared" ref="G5:G13" ca="1" si="3">_xlfn.FORMULATEXT(F5)</f>
        <v>=OR($B5&gt;=501,$C5&lt;=500)</v>
      </c>
    </row>
    <row r="6" spans="1:7" x14ac:dyDescent="0.25">
      <c r="A6" t="s">
        <v>190</v>
      </c>
      <c r="B6" s="78">
        <v>690</v>
      </c>
      <c r="C6" s="78">
        <v>410</v>
      </c>
      <c r="D6" s="78" t="b">
        <f t="shared" si="0"/>
        <v>1</v>
      </c>
      <c r="E6" s="92" t="str">
        <f t="shared" ca="1" si="1"/>
        <v>=AND($B6&gt;=501,$C6&lt;=500)</v>
      </c>
      <c r="F6" s="78" t="b">
        <f t="shared" si="2"/>
        <v>1</v>
      </c>
      <c r="G6" s="92" t="str">
        <f t="shared" ca="1" si="3"/>
        <v>=OR($B6&gt;=501,$C6&lt;=500)</v>
      </c>
    </row>
    <row r="7" spans="1:7" x14ac:dyDescent="0.25">
      <c r="A7" t="s">
        <v>192</v>
      </c>
      <c r="B7" s="78">
        <v>501</v>
      </c>
      <c r="C7" s="78">
        <v>500</v>
      </c>
      <c r="D7" s="78" t="b">
        <f t="shared" si="0"/>
        <v>1</v>
      </c>
      <c r="E7" s="92" t="str">
        <f t="shared" ca="1" si="1"/>
        <v>=AND($B7&gt;=501,$C7&lt;=500)</v>
      </c>
      <c r="F7" s="78" t="b">
        <f t="shared" si="2"/>
        <v>1</v>
      </c>
      <c r="G7" s="92" t="str">
        <f t="shared" ca="1" si="3"/>
        <v>=OR($B7&gt;=501,$C7&lt;=500)</v>
      </c>
    </row>
    <row r="8" spans="1:7" x14ac:dyDescent="0.25">
      <c r="A8" t="s">
        <v>191</v>
      </c>
      <c r="B8" s="78">
        <v>844</v>
      </c>
      <c r="C8" s="78">
        <v>616</v>
      </c>
      <c r="D8" s="119" t="b">
        <f t="shared" si="0"/>
        <v>0</v>
      </c>
      <c r="E8" s="92" t="str">
        <f t="shared" ca="1" si="1"/>
        <v>=AND($B8&gt;=501,$C8&lt;=500)</v>
      </c>
      <c r="F8" s="119" t="b">
        <f t="shared" si="2"/>
        <v>1</v>
      </c>
      <c r="G8" s="92" t="str">
        <f t="shared" ca="1" si="3"/>
        <v>=OR($B8&gt;=501,$C8&lt;=500)</v>
      </c>
    </row>
    <row r="9" spans="1:7" x14ac:dyDescent="0.25">
      <c r="A9" t="s">
        <v>193</v>
      </c>
      <c r="B9" s="78">
        <v>410</v>
      </c>
      <c r="C9" s="78">
        <v>595</v>
      </c>
      <c r="D9" s="78" t="b">
        <f t="shared" si="0"/>
        <v>0</v>
      </c>
      <c r="E9" s="92" t="str">
        <f t="shared" ca="1" si="1"/>
        <v>=AND($B9&gt;=501,$C9&lt;=500)</v>
      </c>
      <c r="F9" s="78" t="b">
        <f t="shared" si="2"/>
        <v>0</v>
      </c>
      <c r="G9" s="92" t="str">
        <f t="shared" ca="1" si="3"/>
        <v>=OR($B9&gt;=501,$C9&lt;=500)</v>
      </c>
    </row>
    <row r="10" spans="1:7" x14ac:dyDescent="0.25">
      <c r="A10" t="s">
        <v>194</v>
      </c>
      <c r="B10" s="78">
        <v>780</v>
      </c>
      <c r="C10" s="78">
        <v>309</v>
      </c>
      <c r="D10" s="78" t="b">
        <f t="shared" si="0"/>
        <v>1</v>
      </c>
      <c r="E10" s="92" t="str">
        <f t="shared" ca="1" si="1"/>
        <v>=AND($B10&gt;=501,$C10&lt;=500)</v>
      </c>
      <c r="F10" s="78" t="b">
        <f t="shared" si="2"/>
        <v>1</v>
      </c>
      <c r="G10" s="92" t="str">
        <f t="shared" ca="1" si="3"/>
        <v>=OR($B10&gt;=501,$C10&lt;=500)</v>
      </c>
    </row>
    <row r="11" spans="1:7" x14ac:dyDescent="0.25">
      <c r="A11" t="s">
        <v>189</v>
      </c>
      <c r="B11" s="78">
        <v>500</v>
      </c>
      <c r="C11" s="78">
        <v>510</v>
      </c>
      <c r="D11" s="78" t="b">
        <f t="shared" si="0"/>
        <v>0</v>
      </c>
      <c r="E11" s="92" t="str">
        <f t="shared" ca="1" si="1"/>
        <v>=AND($B11&gt;=501,$C11&lt;=500)</v>
      </c>
      <c r="F11" s="78" t="b">
        <f t="shared" si="2"/>
        <v>0</v>
      </c>
      <c r="G11" s="92" t="str">
        <f t="shared" ca="1" si="3"/>
        <v>=OR($B11&gt;=501,$C11&lt;=500)</v>
      </c>
    </row>
    <row r="12" spans="1:7" x14ac:dyDescent="0.25">
      <c r="A12" t="s">
        <v>196</v>
      </c>
      <c r="B12" s="78">
        <v>388</v>
      </c>
      <c r="C12" s="78">
        <v>675</v>
      </c>
      <c r="D12" s="78" t="b">
        <f t="shared" si="0"/>
        <v>0</v>
      </c>
      <c r="E12" s="92" t="str">
        <f t="shared" ca="1" si="1"/>
        <v>=AND($B12&gt;=501,$C12&lt;=500)</v>
      </c>
      <c r="F12" s="78" t="b">
        <f t="shared" si="2"/>
        <v>0</v>
      </c>
      <c r="G12" s="92" t="str">
        <f t="shared" ca="1" si="3"/>
        <v>=OR($B12&gt;=501,$C12&lt;=500)</v>
      </c>
    </row>
    <row r="13" spans="1:7" x14ac:dyDescent="0.25">
      <c r="A13" t="s">
        <v>195</v>
      </c>
      <c r="B13" s="78">
        <v>475</v>
      </c>
      <c r="C13" s="78">
        <v>439</v>
      </c>
      <c r="D13" s="119" t="b">
        <f t="shared" si="0"/>
        <v>0</v>
      </c>
      <c r="E13" s="92" t="str">
        <f t="shared" ca="1" si="1"/>
        <v>=AND($B13&gt;=501,$C13&lt;=500)</v>
      </c>
      <c r="F13" s="119" t="b">
        <f t="shared" si="2"/>
        <v>1</v>
      </c>
      <c r="G13" s="92" t="str">
        <f t="shared" ca="1" si="3"/>
        <v>=OR($B13&gt;=501,$C13&lt;=500)</v>
      </c>
    </row>
  </sheetData>
  <mergeCells count="2">
    <mergeCell ref="B3:C3"/>
    <mergeCell ref="A1:G1"/>
  </mergeCells>
  <pageMargins left="0.7" right="0.7" top="0.75" bottom="0.75" header="0.3" footer="0.3"/>
  <ignoredErrors>
    <ignoredError sqref="F4: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G1" zoomScaleNormal="100" workbookViewId="0">
      <selection activeCell="O16" sqref="O16"/>
    </sheetView>
  </sheetViews>
  <sheetFormatPr defaultRowHeight="15" x14ac:dyDescent="0.25"/>
  <cols>
    <col min="1" max="1" width="20.7109375" customWidth="1"/>
    <col min="2" max="4" width="10.7109375" customWidth="1"/>
    <col min="5" max="5" width="11.5703125" customWidth="1"/>
    <col min="6" max="6" width="17.7109375" customWidth="1"/>
    <col min="7" max="7" width="17" customWidth="1"/>
    <col min="8" max="10" width="12.7109375" customWidth="1"/>
    <col min="11" max="11" width="10.5703125" customWidth="1"/>
    <col min="12" max="12" width="16.140625" customWidth="1"/>
    <col min="13" max="14" width="12.7109375" customWidth="1"/>
    <col min="15" max="15" width="34.85546875" customWidth="1"/>
    <col min="16" max="16" width="10.42578125" customWidth="1"/>
    <col min="17" max="17" width="12.7109375" customWidth="1"/>
  </cols>
  <sheetData>
    <row r="1" spans="1:16" x14ac:dyDescent="0.25">
      <c r="A1" s="89" t="s">
        <v>24</v>
      </c>
      <c r="B1" s="89"/>
      <c r="C1" s="89"/>
      <c r="D1" s="89"/>
      <c r="E1" s="89"/>
      <c r="F1" s="89"/>
    </row>
    <row r="2" spans="1:16" ht="51" customHeight="1" x14ac:dyDescent="0.25">
      <c r="A2" s="28" t="s">
        <v>4</v>
      </c>
      <c r="B2" s="28" t="s">
        <v>5</v>
      </c>
      <c r="C2" s="28" t="s">
        <v>20</v>
      </c>
      <c r="D2" s="28" t="s">
        <v>21</v>
      </c>
      <c r="E2" s="28" t="s">
        <v>22</v>
      </c>
      <c r="F2" s="28" t="s">
        <v>23</v>
      </c>
      <c r="H2" s="31" t="s">
        <v>27</v>
      </c>
      <c r="I2" s="31" t="s">
        <v>25</v>
      </c>
      <c r="J2" s="31" t="s">
        <v>26</v>
      </c>
      <c r="K2" s="31" t="s">
        <v>29</v>
      </c>
      <c r="L2" s="28" t="s">
        <v>23</v>
      </c>
      <c r="M2" s="31" t="s">
        <v>32</v>
      </c>
      <c r="N2" s="31" t="s">
        <v>28</v>
      </c>
      <c r="O2" s="28" t="s">
        <v>23</v>
      </c>
      <c r="P2" s="31" t="s">
        <v>35</v>
      </c>
    </row>
    <row r="3" spans="1:16" x14ac:dyDescent="0.25">
      <c r="A3" s="30" t="s">
        <v>9</v>
      </c>
      <c r="B3" s="28" t="s">
        <v>6</v>
      </c>
      <c r="C3" s="28">
        <v>35</v>
      </c>
      <c r="D3" s="28">
        <v>1.29</v>
      </c>
      <c r="E3" s="35">
        <f>SUM(C3*D3)</f>
        <v>45.15</v>
      </c>
      <c r="F3" s="36" t="str">
        <f ca="1">_xlfn.FORMULATEXT(E3)</f>
        <v>=SUM(C3*D3)</v>
      </c>
      <c r="H3" s="56">
        <v>86</v>
      </c>
      <c r="I3" s="56">
        <v>20</v>
      </c>
      <c r="J3" s="67">
        <v>22</v>
      </c>
      <c r="K3" s="56">
        <f>SUM(H3+I3*J3)</f>
        <v>526</v>
      </c>
      <c r="L3" s="60" t="str">
        <f t="shared" ref="L3:L4" ca="1" si="0">_xlfn.FORMULATEXT(K3)</f>
        <v>=SUM(H3+I3*J3)</v>
      </c>
      <c r="M3" s="56">
        <f>SUM(J3*9)</f>
        <v>198</v>
      </c>
      <c r="N3" s="56">
        <f>SUM(K3-M3)</f>
        <v>328</v>
      </c>
      <c r="O3" s="59" t="str">
        <f t="shared" ref="O3:O4" ca="1" si="1">_xlfn.FORMULATEXT(N3)</f>
        <v>=SUM(K3-M3)</v>
      </c>
      <c r="P3" s="58" t="s">
        <v>30</v>
      </c>
    </row>
    <row r="4" spans="1:16" x14ac:dyDescent="0.25">
      <c r="A4" s="30" t="s">
        <v>10</v>
      </c>
      <c r="B4" s="28" t="s">
        <v>6</v>
      </c>
      <c r="C4" s="28">
        <v>40</v>
      </c>
      <c r="D4" s="28">
        <v>1.69</v>
      </c>
      <c r="E4" s="35">
        <f t="shared" ref="E4:E8" si="2">SUM(C4*D4)</f>
        <v>67.599999999999994</v>
      </c>
      <c r="F4" s="36" t="str">
        <f t="shared" ref="F4:F15" ca="1" si="3">_xlfn.FORMULATEXT(E4)</f>
        <v>=SUM(C4*D4)</v>
      </c>
      <c r="H4" s="38">
        <v>86</v>
      </c>
      <c r="I4" s="39">
        <v>20</v>
      </c>
      <c r="J4" s="68">
        <v>22</v>
      </c>
      <c r="K4" s="39">
        <f>SUM(H4+I4)*J4</f>
        <v>2332</v>
      </c>
      <c r="L4" s="41" t="str">
        <f t="shared" ca="1" si="0"/>
        <v>=SUM(H4+I4)*J4</v>
      </c>
      <c r="M4" s="39">
        <f t="shared" ref="M4" si="4">SUM(J4*9)</f>
        <v>198</v>
      </c>
      <c r="N4" s="39">
        <f>SUM(K4-M4)</f>
        <v>2134</v>
      </c>
      <c r="O4" s="53" t="str">
        <f t="shared" ca="1" si="1"/>
        <v>=SUM(K4-M4)</v>
      </c>
      <c r="P4" s="42" t="s">
        <v>31</v>
      </c>
    </row>
    <row r="5" spans="1:16" x14ac:dyDescent="0.25">
      <c r="A5" s="30" t="s">
        <v>11</v>
      </c>
      <c r="B5" s="28" t="s">
        <v>8</v>
      </c>
      <c r="C5" s="28">
        <v>55</v>
      </c>
      <c r="D5" s="28">
        <v>1.59</v>
      </c>
      <c r="E5" s="35">
        <f t="shared" si="2"/>
        <v>87.45</v>
      </c>
      <c r="F5" s="36" t="str">
        <f t="shared" ca="1" si="3"/>
        <v>=SUM(C5*D5)</v>
      </c>
      <c r="J5" s="69"/>
      <c r="O5" s="30"/>
    </row>
    <row r="6" spans="1:16" x14ac:dyDescent="0.25">
      <c r="A6" s="30" t="s">
        <v>12</v>
      </c>
      <c r="B6" s="28" t="s">
        <v>7</v>
      </c>
      <c r="C6" s="28">
        <v>25</v>
      </c>
      <c r="D6" s="28">
        <v>1.49</v>
      </c>
      <c r="E6" s="35">
        <f t="shared" si="2"/>
        <v>37.25</v>
      </c>
      <c r="F6" s="36" t="str">
        <f t="shared" ca="1" si="3"/>
        <v>=SUM(C6*D6)</v>
      </c>
      <c r="H6" s="56">
        <v>86</v>
      </c>
      <c r="I6" s="56">
        <v>20</v>
      </c>
      <c r="J6" s="67">
        <v>22</v>
      </c>
      <c r="K6" s="58"/>
      <c r="L6" s="58"/>
      <c r="M6" s="56">
        <f>SUM(J6*9)</f>
        <v>198</v>
      </c>
      <c r="N6" s="57">
        <f>SUM(H6+I6)*(J6-M6)</f>
        <v>-18656</v>
      </c>
      <c r="O6" s="59" t="str">
        <f ca="1">_xlfn.FORMULATEXT(N6)</f>
        <v>=SUM(H6+I6)*(J6-M6)</v>
      </c>
      <c r="P6" s="58" t="s">
        <v>30</v>
      </c>
    </row>
    <row r="7" spans="1:16" x14ac:dyDescent="0.25">
      <c r="A7" s="30" t="s">
        <v>13</v>
      </c>
      <c r="B7" s="28" t="s">
        <v>8</v>
      </c>
      <c r="C7" s="28">
        <v>25</v>
      </c>
      <c r="D7" s="28">
        <v>2.12</v>
      </c>
      <c r="E7" s="35">
        <f t="shared" si="2"/>
        <v>53</v>
      </c>
      <c r="F7" s="36" t="str">
        <f t="shared" ca="1" si="3"/>
        <v>=SUM(C7*D7)</v>
      </c>
      <c r="H7" s="43">
        <v>86</v>
      </c>
      <c r="I7" s="44">
        <v>20</v>
      </c>
      <c r="J7" s="70">
        <v>22</v>
      </c>
      <c r="K7" s="46"/>
      <c r="L7" s="46"/>
      <c r="M7" s="44">
        <f t="shared" ref="M7" si="5">SUM(J7*9)</f>
        <v>198</v>
      </c>
      <c r="N7" s="45">
        <f>SUM(H7+I7)*J7-M7</f>
        <v>2134</v>
      </c>
      <c r="O7" s="54" t="str">
        <f ca="1">_xlfn.FORMULATEXT(N7)</f>
        <v>=SUM(H7+I7)*J7-M7</v>
      </c>
      <c r="P7" s="47" t="s">
        <v>31</v>
      </c>
    </row>
    <row r="8" spans="1:16" x14ac:dyDescent="0.25">
      <c r="A8" s="30" t="s">
        <v>14</v>
      </c>
      <c r="B8" s="28" t="s">
        <v>6</v>
      </c>
      <c r="C8" s="28">
        <v>40</v>
      </c>
      <c r="D8" s="28">
        <v>1.98</v>
      </c>
      <c r="E8" s="35">
        <f t="shared" si="2"/>
        <v>79.2</v>
      </c>
      <c r="F8" s="36" t="str">
        <f t="shared" ca="1" si="3"/>
        <v>=SUM(C8*D8)</v>
      </c>
      <c r="H8" s="48">
        <v>86</v>
      </c>
      <c r="I8" s="49">
        <v>20</v>
      </c>
      <c r="J8" s="71">
        <v>22</v>
      </c>
      <c r="K8" s="51"/>
      <c r="L8" s="51"/>
      <c r="M8" s="49">
        <f>+(J8*9)</f>
        <v>198</v>
      </c>
      <c r="N8" s="50">
        <f>SUM(H8+I8)*J8-(M8)</f>
        <v>2134</v>
      </c>
      <c r="O8" s="55" t="str">
        <f ca="1">_xlfn.FORMULATEXT(N8)</f>
        <v>=SUM(H8+I8)*J8-(M8)</v>
      </c>
      <c r="P8" s="52" t="s">
        <v>31</v>
      </c>
    </row>
    <row r="9" spans="1:16" x14ac:dyDescent="0.25">
      <c r="A9" s="30" t="s">
        <v>15</v>
      </c>
      <c r="B9" s="28" t="s">
        <v>6</v>
      </c>
      <c r="C9" s="28">
        <v>35</v>
      </c>
      <c r="D9" s="28">
        <v>2.0499999999999998</v>
      </c>
      <c r="E9" s="35">
        <f t="shared" ref="E9:E14" si="6">+(C9*D9)</f>
        <v>71.75</v>
      </c>
      <c r="F9" s="36" t="str">
        <f t="shared" ca="1" si="3"/>
        <v>=+(C9*D9)</v>
      </c>
      <c r="J9" s="69"/>
    </row>
    <row r="10" spans="1:16" x14ac:dyDescent="0.25">
      <c r="A10" s="30" t="s">
        <v>16</v>
      </c>
      <c r="B10" s="28" t="s">
        <v>7</v>
      </c>
      <c r="C10" s="28">
        <v>25</v>
      </c>
      <c r="D10" s="28">
        <v>2.15</v>
      </c>
      <c r="E10" s="35">
        <f t="shared" si="6"/>
        <v>53.75</v>
      </c>
      <c r="F10" s="36" t="str">
        <f t="shared" ca="1" si="3"/>
        <v>=+(C10*D10)</v>
      </c>
      <c r="H10" s="56">
        <v>86</v>
      </c>
      <c r="I10" s="56">
        <v>20</v>
      </c>
      <c r="J10" s="67">
        <v>22</v>
      </c>
      <c r="K10" s="62"/>
      <c r="L10" s="62"/>
      <c r="M10" s="56">
        <v>9</v>
      </c>
      <c r="N10" s="63">
        <f>SUM(H10+I10)*J10-(M10*J10)-M10</f>
        <v>2125</v>
      </c>
      <c r="O10" s="59" t="str">
        <f t="shared" ref="O10" ca="1" si="7">_xlfn.FORMULATEXT(N10)</f>
        <v>=SUM(H10+I10)*J10-(M10*J10)-M10</v>
      </c>
      <c r="P10" s="58" t="s">
        <v>30</v>
      </c>
    </row>
    <row r="11" spans="1:16" x14ac:dyDescent="0.25">
      <c r="A11" s="30" t="s">
        <v>17</v>
      </c>
      <c r="B11" s="28" t="s">
        <v>8</v>
      </c>
      <c r="C11" s="28">
        <v>60</v>
      </c>
      <c r="D11" s="33">
        <v>2.1</v>
      </c>
      <c r="E11" s="35">
        <f t="shared" si="6"/>
        <v>126</v>
      </c>
      <c r="F11" s="36" t="str">
        <f t="shared" ca="1" si="3"/>
        <v>=+(C11*D11)</v>
      </c>
      <c r="H11" s="38">
        <v>86</v>
      </c>
      <c r="I11" s="39">
        <v>20</v>
      </c>
      <c r="J11" s="68">
        <v>22</v>
      </c>
      <c r="K11" s="64"/>
      <c r="L11" s="64"/>
      <c r="M11" s="39">
        <v>9</v>
      </c>
      <c r="N11" s="40">
        <f>SUM(H11+I11)*J11-(M11*J11)</f>
        <v>2134</v>
      </c>
      <c r="O11" s="53" t="str">
        <f ca="1">_xlfn.FORMULATEXT(N11)</f>
        <v>=SUM(H11+I11)*J11-(M11*J11)</v>
      </c>
      <c r="P11" s="42" t="s">
        <v>31</v>
      </c>
    </row>
    <row r="12" spans="1:16" x14ac:dyDescent="0.25">
      <c r="A12" s="30" t="s">
        <v>18</v>
      </c>
      <c r="B12" s="28" t="s">
        <v>6</v>
      </c>
      <c r="C12" s="28">
        <v>55</v>
      </c>
      <c r="D12" s="28">
        <v>1.89</v>
      </c>
      <c r="E12" s="35">
        <f t="shared" si="6"/>
        <v>103.94999999999999</v>
      </c>
      <c r="F12" s="36" t="str">
        <f t="shared" ca="1" si="3"/>
        <v>=+(C12*D12)</v>
      </c>
      <c r="J12" s="69"/>
    </row>
    <row r="13" spans="1:16" x14ac:dyDescent="0.25">
      <c r="A13" s="30" t="s">
        <v>19</v>
      </c>
      <c r="B13" s="28" t="s">
        <v>6</v>
      </c>
      <c r="C13" s="28">
        <v>40</v>
      </c>
      <c r="D13" s="28">
        <v>2.25</v>
      </c>
      <c r="E13" s="35">
        <f t="shared" si="6"/>
        <v>90</v>
      </c>
      <c r="F13" s="36" t="str">
        <f t="shared" ca="1" si="3"/>
        <v>=+(C13*D13)</v>
      </c>
      <c r="H13" s="34">
        <v>89</v>
      </c>
      <c r="I13" s="34">
        <v>15</v>
      </c>
      <c r="J13" s="72">
        <v>20.5</v>
      </c>
      <c r="K13" s="32"/>
      <c r="L13" s="32"/>
      <c r="M13" s="65">
        <f>SUM(J13*8.55)</f>
        <v>175.27500000000001</v>
      </c>
      <c r="N13" s="61">
        <f>SUM(H13+I13)*J13-(M13)</f>
        <v>1956.7249999999999</v>
      </c>
      <c r="O13" s="66" t="str">
        <f t="shared" ref="O13:O16" ca="1" si="8">_xlfn.FORMULATEXT(N13)</f>
        <v>=SUM(H13+I13)*J13-(M13)</v>
      </c>
      <c r="P13" t="s">
        <v>33</v>
      </c>
    </row>
    <row r="14" spans="1:16" x14ac:dyDescent="0.25">
      <c r="A14" s="30" t="s">
        <v>3</v>
      </c>
      <c r="B14" s="28" t="s">
        <v>6</v>
      </c>
      <c r="C14" s="28">
        <v>30</v>
      </c>
      <c r="D14" s="28">
        <v>2.15</v>
      </c>
      <c r="E14" s="35">
        <f t="shared" si="6"/>
        <v>64.5</v>
      </c>
      <c r="F14" s="36" t="str">
        <f t="shared" ca="1" si="3"/>
        <v>=+(C14*D14)</v>
      </c>
      <c r="H14" s="34">
        <v>89</v>
      </c>
      <c r="I14" s="34">
        <v>15</v>
      </c>
      <c r="J14" s="72">
        <v>20.5</v>
      </c>
      <c r="K14" s="32"/>
      <c r="L14" s="32"/>
      <c r="M14" s="65">
        <v>8.5500000000000007</v>
      </c>
      <c r="N14" s="61">
        <f>SUM(H14+I14)*J14-(M14*J14)</f>
        <v>1956.7249999999999</v>
      </c>
      <c r="O14" s="66" t="str">
        <f t="shared" ca="1" si="8"/>
        <v>=SUM(H14+I14)*J14-(M14*J14)</v>
      </c>
      <c r="P14" t="s">
        <v>31</v>
      </c>
    </row>
    <row r="15" spans="1:16" x14ac:dyDescent="0.25">
      <c r="C15" s="90" t="s">
        <v>34</v>
      </c>
      <c r="D15" s="90"/>
      <c r="E15" s="35">
        <f>SUM(E3:E14)</f>
        <v>879.59999999999991</v>
      </c>
      <c r="F15" s="36" t="str">
        <f t="shared" ca="1" si="3"/>
        <v>=SUM(E3:E14)</v>
      </c>
      <c r="J15" s="69"/>
    </row>
    <row r="16" spans="1:16" x14ac:dyDescent="0.25">
      <c r="H16" s="34">
        <v>89</v>
      </c>
      <c r="I16" s="34">
        <v>15</v>
      </c>
      <c r="J16" s="72">
        <v>20.5</v>
      </c>
      <c r="K16" s="32"/>
      <c r="L16" s="32"/>
      <c r="M16" s="65">
        <v>8.5500000000000007</v>
      </c>
      <c r="N16" s="61">
        <f>+(H16+I16)*J16-(M16*J16)</f>
        <v>1956.7249999999999</v>
      </c>
      <c r="O16" s="66" t="str">
        <f t="shared" ca="1" si="8"/>
        <v>=+(H16+I16)*J16-(M16*J16)</v>
      </c>
      <c r="P16" t="s">
        <v>31</v>
      </c>
    </row>
    <row r="17" spans="3:15" x14ac:dyDescent="0.25">
      <c r="H17" s="34"/>
      <c r="I17" s="34"/>
      <c r="J17" s="33"/>
      <c r="K17" s="32"/>
      <c r="L17" s="32"/>
      <c r="M17" s="65"/>
      <c r="N17" s="61"/>
      <c r="O17" s="28"/>
    </row>
    <row r="18" spans="3:15" x14ac:dyDescent="0.25">
      <c r="C18" s="28">
        <v>35</v>
      </c>
      <c r="F18" s="37"/>
      <c r="H18" s="34"/>
      <c r="I18" s="34"/>
      <c r="J18" s="33"/>
      <c r="K18" s="32"/>
      <c r="L18" s="32"/>
      <c r="M18" s="34"/>
      <c r="N18" s="28"/>
      <c r="O18" s="28"/>
    </row>
    <row r="19" spans="3:15" x14ac:dyDescent="0.25">
      <c r="C19" s="28">
        <v>40</v>
      </c>
      <c r="H19" s="34"/>
      <c r="I19" s="34"/>
      <c r="J19" s="33"/>
      <c r="K19" s="33"/>
      <c r="L19" s="33"/>
      <c r="M19" s="34"/>
      <c r="N19" s="61"/>
    </row>
    <row r="20" spans="3:15" x14ac:dyDescent="0.25">
      <c r="C20" s="28">
        <v>55</v>
      </c>
      <c r="H20" s="34"/>
      <c r="I20" s="34"/>
      <c r="J20" s="33"/>
      <c r="K20" s="33"/>
      <c r="L20" s="33"/>
      <c r="M20" s="34"/>
      <c r="N20" s="61"/>
    </row>
    <row r="21" spans="3:15" x14ac:dyDescent="0.25">
      <c r="C21" s="28">
        <v>25</v>
      </c>
      <c r="H21" s="34"/>
      <c r="I21" s="34"/>
      <c r="J21" s="33"/>
      <c r="K21" s="33"/>
      <c r="L21" s="33"/>
      <c r="M21" s="34"/>
      <c r="N21" s="61"/>
    </row>
    <row r="22" spans="3:15" x14ac:dyDescent="0.25">
      <c r="C22" s="28">
        <v>25</v>
      </c>
      <c r="H22" s="34"/>
      <c r="I22" s="34"/>
      <c r="J22" s="33"/>
      <c r="K22" s="32"/>
      <c r="L22" s="32"/>
      <c r="M22" s="34"/>
      <c r="N22" s="28"/>
      <c r="O22" s="28"/>
    </row>
    <row r="23" spans="3:15" x14ac:dyDescent="0.25">
      <c r="C23" s="28">
        <v>40</v>
      </c>
    </row>
    <row r="24" spans="3:15" x14ac:dyDescent="0.25">
      <c r="C24" s="28">
        <v>35</v>
      </c>
    </row>
    <row r="25" spans="3:15" x14ac:dyDescent="0.25">
      <c r="C25" s="28">
        <v>25</v>
      </c>
    </row>
    <row r="26" spans="3:15" x14ac:dyDescent="0.25">
      <c r="C26" s="28">
        <v>60</v>
      </c>
    </row>
    <row r="27" spans="3:15" x14ac:dyDescent="0.25">
      <c r="C27" s="28">
        <v>55</v>
      </c>
    </row>
    <row r="28" spans="3:15" x14ac:dyDescent="0.25">
      <c r="C28" s="28">
        <v>40</v>
      </c>
    </row>
    <row r="29" spans="3:15" x14ac:dyDescent="0.25">
      <c r="C29" s="28">
        <v>30</v>
      </c>
    </row>
    <row r="30" spans="3:15" x14ac:dyDescent="0.25">
      <c r="C30">
        <f>SUM(C18:C29)</f>
        <v>465</v>
      </c>
    </row>
  </sheetData>
  <mergeCells count="2">
    <mergeCell ref="A1:F1"/>
    <mergeCell ref="C15:D15"/>
  </mergeCells>
  <pageMargins left="0.7" right="0.7" top="0.75" bottom="0.75" header="0.3" footer="0.3"/>
  <pageSetup orientation="portrait" r:id="rId1"/>
  <ignoredErrors>
    <ignoredError sqref="E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4"/>
  <sheetViews>
    <sheetView zoomScale="120" zoomScaleNormal="120" workbookViewId="0">
      <selection activeCell="H12" sqref="H12"/>
    </sheetView>
  </sheetViews>
  <sheetFormatPr defaultRowHeight="15" x14ac:dyDescent="0.25"/>
  <cols>
    <col min="1" max="1" width="9.28515625" customWidth="1"/>
    <col min="2" max="2" width="8.42578125" customWidth="1"/>
    <col min="3" max="3" width="9.42578125" customWidth="1"/>
    <col min="4" max="5" width="20.7109375" customWidth="1"/>
    <col min="6" max="6" width="19" customWidth="1"/>
    <col min="7" max="7" width="10.42578125" customWidth="1"/>
    <col min="8" max="8" width="26.5703125" customWidth="1"/>
  </cols>
  <sheetData>
    <row r="2" spans="4:8" ht="30" x14ac:dyDescent="0.25">
      <c r="D2" s="3" t="s">
        <v>36</v>
      </c>
      <c r="E2" s="29" t="s">
        <v>37</v>
      </c>
      <c r="F2" s="31" t="s">
        <v>39</v>
      </c>
      <c r="G2" s="31" t="s">
        <v>38</v>
      </c>
      <c r="H2" s="29" t="s">
        <v>23</v>
      </c>
    </row>
    <row r="3" spans="4:8" x14ac:dyDescent="0.25">
      <c r="D3" s="29">
        <f ca="1">RAND()</f>
        <v>0.55735018876452469</v>
      </c>
      <c r="E3" s="75">
        <v>0.58414618076565905</v>
      </c>
      <c r="F3" s="76">
        <f ca="1">INT(RAND()*999)</f>
        <v>971</v>
      </c>
      <c r="G3" s="29">
        <f t="shared" ref="G3:G12" ca="1" si="0">LEN(F3)</f>
        <v>3</v>
      </c>
      <c r="H3" t="str">
        <f ca="1">_xlfn.FORMULATEXT(F3)</f>
        <v>=INT(RAND()*999)</v>
      </c>
    </row>
    <row r="4" spans="4:8" x14ac:dyDescent="0.25">
      <c r="D4" s="29">
        <f t="shared" ref="D4:D14" ca="1" si="1">RAND()</f>
        <v>0.20752002164014427</v>
      </c>
      <c r="E4" s="29">
        <v>0.44997043387521318</v>
      </c>
      <c r="F4" s="76">
        <f ca="1">INT(RAND()*9999)</f>
        <v>4327</v>
      </c>
      <c r="G4" s="29">
        <f t="shared" ca="1" si="0"/>
        <v>4</v>
      </c>
      <c r="H4" t="str">
        <f ca="1">_xlfn.FORMULATEXT(F4)</f>
        <v>=INT(RAND()*9999)</v>
      </c>
    </row>
    <row r="5" spans="4:8" x14ac:dyDescent="0.25">
      <c r="D5" s="29">
        <f t="shared" ca="1" si="1"/>
        <v>0.89487572805438831</v>
      </c>
      <c r="E5" s="29">
        <v>0.19635129783225291</v>
      </c>
      <c r="F5" s="76">
        <f ca="1">INT(RAND()*99999)</f>
        <v>54508</v>
      </c>
      <c r="G5" s="29">
        <f t="shared" ca="1" si="0"/>
        <v>5</v>
      </c>
      <c r="H5" t="str">
        <f t="shared" ref="H5:H12" ca="1" si="2">_xlfn.FORMULATEXT(F5)</f>
        <v>=INT(RAND()*99999)</v>
      </c>
    </row>
    <row r="6" spans="4:8" x14ac:dyDescent="0.25">
      <c r="D6" s="29">
        <f t="shared" ca="1" si="1"/>
        <v>0.8393784130541575</v>
      </c>
      <c r="E6" s="29">
        <v>0.43368898439992043</v>
      </c>
      <c r="F6" s="76">
        <f ca="1">INT(RAND()*999999)</f>
        <v>468193</v>
      </c>
      <c r="G6" s="29">
        <f t="shared" ca="1" si="0"/>
        <v>6</v>
      </c>
      <c r="H6" t="str">
        <f t="shared" ca="1" si="2"/>
        <v>=INT(RAND()*999999)</v>
      </c>
    </row>
    <row r="7" spans="4:8" x14ac:dyDescent="0.25">
      <c r="D7" s="29">
        <f t="shared" ca="1" si="1"/>
        <v>0.12631207673631051</v>
      </c>
      <c r="E7" s="29">
        <v>0.19660740865893178</v>
      </c>
      <c r="F7" s="76">
        <f ca="1">INT(RAND()*9999999)</f>
        <v>9386630</v>
      </c>
      <c r="G7" s="29">
        <f t="shared" ca="1" si="0"/>
        <v>7</v>
      </c>
      <c r="H7" t="str">
        <f t="shared" ca="1" si="2"/>
        <v>=INT(RAND()*9999999)</v>
      </c>
    </row>
    <row r="8" spans="4:8" x14ac:dyDescent="0.25">
      <c r="D8" s="29">
        <f t="shared" ca="1" si="1"/>
        <v>0.34173605088564352</v>
      </c>
      <c r="E8" s="29">
        <v>0.94878674402784158</v>
      </c>
      <c r="F8" s="76">
        <f ca="1">INT(RAND()*99999999)</f>
        <v>59100404</v>
      </c>
      <c r="G8" s="29">
        <f t="shared" ca="1" si="0"/>
        <v>8</v>
      </c>
      <c r="H8" t="str">
        <f t="shared" ca="1" si="2"/>
        <v>=INT(RAND()*99999999)</v>
      </c>
    </row>
    <row r="9" spans="4:8" x14ac:dyDescent="0.25">
      <c r="D9" s="29">
        <f t="shared" ca="1" si="1"/>
        <v>0.17662358395819733</v>
      </c>
      <c r="E9" s="29">
        <v>0.40739958309071067</v>
      </c>
      <c r="F9" s="76">
        <f ca="1">INT(RAND()*999999999)</f>
        <v>185928257</v>
      </c>
      <c r="G9" s="29">
        <f t="shared" ca="1" si="0"/>
        <v>9</v>
      </c>
      <c r="H9" t="str">
        <f t="shared" ca="1" si="2"/>
        <v>=INT(RAND()*999999999)</v>
      </c>
    </row>
    <row r="10" spans="4:8" x14ac:dyDescent="0.25">
      <c r="D10" s="29">
        <f t="shared" ca="1" si="1"/>
        <v>0.32020187889678053</v>
      </c>
      <c r="E10" s="29">
        <v>0.92047548481965058</v>
      </c>
      <c r="F10" s="76">
        <f ca="1">INT(RAND()*9999999999)</f>
        <v>4332195158</v>
      </c>
      <c r="G10" s="29">
        <f t="shared" ca="1" si="0"/>
        <v>10</v>
      </c>
      <c r="H10" t="str">
        <f t="shared" ca="1" si="2"/>
        <v>=INT(RAND()*9999999999)</v>
      </c>
    </row>
    <row r="11" spans="4:8" x14ac:dyDescent="0.25">
      <c r="D11" s="29">
        <f t="shared" ca="1" si="1"/>
        <v>7.8472386734255051E-2</v>
      </c>
      <c r="E11" s="29">
        <v>0.46159250252083961</v>
      </c>
      <c r="F11" s="76">
        <f ca="1">INT(RAND()*99999999999)</f>
        <v>28158054999</v>
      </c>
      <c r="G11" s="29">
        <f t="shared" ca="1" si="0"/>
        <v>11</v>
      </c>
      <c r="H11" t="str">
        <f t="shared" ca="1" si="2"/>
        <v>=INT(RAND()*99999999999)</v>
      </c>
    </row>
    <row r="12" spans="4:8" x14ac:dyDescent="0.25">
      <c r="D12" s="29">
        <f t="shared" ca="1" si="1"/>
        <v>0.66201005847255545</v>
      </c>
      <c r="E12" s="29">
        <v>7.2089627292664771E-2</v>
      </c>
      <c r="F12" s="77">
        <f ca="1">INT(RAND()*999999999999)</f>
        <v>285602896996</v>
      </c>
      <c r="G12" s="29">
        <f t="shared" ca="1" si="0"/>
        <v>12</v>
      </c>
      <c r="H12" t="str">
        <f t="shared" ca="1" si="2"/>
        <v>=INT(RAND()*999999999999)</v>
      </c>
    </row>
    <row r="13" spans="4:8" x14ac:dyDescent="0.25">
      <c r="D13" s="29">
        <f t="shared" ca="1" si="1"/>
        <v>0.54650793807378339</v>
      </c>
      <c r="E13" s="29">
        <v>0.61570823944293951</v>
      </c>
      <c r="F13" s="29"/>
    </row>
    <row r="14" spans="4:8" x14ac:dyDescent="0.25">
      <c r="D14" s="29">
        <f t="shared" ca="1" si="1"/>
        <v>0.65187383022194223</v>
      </c>
      <c r="E14" s="29">
        <v>0.73863907447696797</v>
      </c>
      <c r="F14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20" zoomScaleNormal="120" workbookViewId="0">
      <selection activeCell="L27" sqref="L27"/>
    </sheetView>
  </sheetViews>
  <sheetFormatPr defaultRowHeight="15" x14ac:dyDescent="0.25"/>
  <cols>
    <col min="1" max="1" width="4.7109375" customWidth="1"/>
    <col min="2" max="2" width="20.28515625" customWidth="1"/>
    <col min="3" max="4" width="18.7109375" customWidth="1"/>
    <col min="5" max="5" width="17.7109375" customWidth="1"/>
  </cols>
  <sheetData>
    <row r="1" spans="1:4" x14ac:dyDescent="0.25">
      <c r="A1" s="91" t="s">
        <v>40</v>
      </c>
      <c r="B1" s="91"/>
      <c r="C1" s="91"/>
      <c r="D1" s="91"/>
    </row>
    <row r="3" spans="1:4" x14ac:dyDescent="0.25">
      <c r="B3" s="73" t="s">
        <v>41</v>
      </c>
      <c r="C3" s="73" t="s">
        <v>20</v>
      </c>
      <c r="D3" s="73" t="s">
        <v>58</v>
      </c>
    </row>
    <row r="4" spans="1:4" x14ac:dyDescent="0.25">
      <c r="A4" s="73">
        <v>1</v>
      </c>
      <c r="B4" t="s">
        <v>42</v>
      </c>
      <c r="C4" s="73">
        <v>60</v>
      </c>
      <c r="D4" s="73">
        <v>16.98</v>
      </c>
    </row>
    <row r="5" spans="1:4" ht="15.75" thickBot="1" x14ac:dyDescent="0.3">
      <c r="A5" s="73">
        <v>2</v>
      </c>
      <c r="B5" t="s">
        <v>43</v>
      </c>
      <c r="C5" s="81">
        <v>55</v>
      </c>
      <c r="D5" s="73">
        <v>23.44</v>
      </c>
    </row>
    <row r="6" spans="1:4" ht="15.75" thickBot="1" x14ac:dyDescent="0.3">
      <c r="A6" s="73">
        <v>3</v>
      </c>
      <c r="B6" s="80" t="s">
        <v>44</v>
      </c>
      <c r="C6" s="82"/>
      <c r="D6" s="84" t="s">
        <v>55</v>
      </c>
    </row>
    <row r="7" spans="1:4" x14ac:dyDescent="0.25">
      <c r="A7" s="73">
        <v>4</v>
      </c>
      <c r="B7" t="s">
        <v>45</v>
      </c>
      <c r="C7" s="73">
        <v>62</v>
      </c>
      <c r="D7" s="33">
        <v>26.1</v>
      </c>
    </row>
    <row r="8" spans="1:4" ht="18" x14ac:dyDescent="0.25">
      <c r="A8" s="73">
        <v>5</v>
      </c>
      <c r="B8" t="s">
        <v>46</v>
      </c>
      <c r="C8" s="73">
        <v>45</v>
      </c>
      <c r="D8" s="86" t="s">
        <v>57</v>
      </c>
    </row>
    <row r="9" spans="1:4" x14ac:dyDescent="0.25">
      <c r="A9" s="73">
        <v>6</v>
      </c>
      <c r="B9" t="s">
        <v>47</v>
      </c>
      <c r="C9" s="73">
        <v>40</v>
      </c>
      <c r="D9" s="73">
        <v>22.12</v>
      </c>
    </row>
    <row r="10" spans="1:4" x14ac:dyDescent="0.25">
      <c r="A10" s="73">
        <v>7</v>
      </c>
      <c r="B10" t="s">
        <v>48</v>
      </c>
      <c r="C10" s="74">
        <v>42040</v>
      </c>
      <c r="D10" s="73">
        <v>19.02</v>
      </c>
    </row>
    <row r="11" spans="1:4" x14ac:dyDescent="0.25">
      <c r="A11" s="73">
        <v>8</v>
      </c>
      <c r="B11" t="s">
        <v>49</v>
      </c>
      <c r="C11" s="79" t="s">
        <v>56</v>
      </c>
      <c r="D11" s="73">
        <v>26.99</v>
      </c>
    </row>
    <row r="12" spans="1:4" x14ac:dyDescent="0.25">
      <c r="A12" s="73">
        <v>9</v>
      </c>
      <c r="B12" t="s">
        <v>52</v>
      </c>
      <c r="C12" s="73">
        <v>62</v>
      </c>
      <c r="D12" s="85" t="s">
        <v>54</v>
      </c>
    </row>
    <row r="13" spans="1:4" x14ac:dyDescent="0.25">
      <c r="A13" s="73">
        <v>10</v>
      </c>
      <c r="B13" t="s">
        <v>50</v>
      </c>
      <c r="C13" s="73">
        <v>58</v>
      </c>
      <c r="D13" s="73">
        <v>25.28</v>
      </c>
    </row>
    <row r="14" spans="1:4" x14ac:dyDescent="0.25">
      <c r="A14" s="73">
        <v>11</v>
      </c>
      <c r="B14" t="s">
        <v>51</v>
      </c>
      <c r="C14" s="73">
        <v>56</v>
      </c>
      <c r="D14" s="73">
        <v>20.420000000000002</v>
      </c>
    </row>
    <row r="15" spans="1:4" x14ac:dyDescent="0.25">
      <c r="A15" s="73">
        <v>12</v>
      </c>
      <c r="B15" t="s">
        <v>53</v>
      </c>
      <c r="C15" s="73">
        <v>35</v>
      </c>
      <c r="D15" s="73">
        <v>22.99</v>
      </c>
    </row>
    <row r="16" spans="1:4" x14ac:dyDescent="0.25">
      <c r="C16" s="83">
        <f>COUNT(C4:C15)</f>
        <v>10</v>
      </c>
      <c r="D16" s="83">
        <f>COUNTA(D4:D15)</f>
        <v>12</v>
      </c>
    </row>
    <row r="18" spans="3:4" x14ac:dyDescent="0.25">
      <c r="C18" s="73" t="str">
        <f ca="1">_xlfn.FORMULATEXT(C16)</f>
        <v>=COUNT(C4:C15)</v>
      </c>
      <c r="D18" s="73" t="str">
        <f ca="1">_xlfn.FORMULATEXT(D16)</f>
        <v>=COUNTA(D4:D15)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20" zoomScaleNormal="120" workbookViewId="0">
      <selection activeCell="L24" sqref="L24"/>
    </sheetView>
  </sheetViews>
  <sheetFormatPr defaultRowHeight="15" x14ac:dyDescent="0.25"/>
  <cols>
    <col min="1" max="1" width="12.7109375" customWidth="1"/>
    <col min="2" max="2" width="21.7109375" customWidth="1"/>
    <col min="3" max="3" width="15.140625" customWidth="1"/>
    <col min="4" max="4" width="13.85546875" customWidth="1"/>
    <col min="5" max="5" width="12.7109375" customWidth="1"/>
  </cols>
  <sheetData>
    <row r="1" spans="1:4" x14ac:dyDescent="0.25">
      <c r="A1" s="91" t="s">
        <v>59</v>
      </c>
      <c r="B1" s="91"/>
      <c r="C1" s="91"/>
    </row>
    <row r="3" spans="1:4" ht="45" x14ac:dyDescent="0.25">
      <c r="A3" s="78" t="s">
        <v>60</v>
      </c>
      <c r="B3" s="78" t="s">
        <v>61</v>
      </c>
      <c r="C3" s="78" t="s">
        <v>62</v>
      </c>
      <c r="D3" s="31" t="s">
        <v>64</v>
      </c>
    </row>
    <row r="4" spans="1:4" x14ac:dyDescent="0.25">
      <c r="A4" s="78">
        <v>25</v>
      </c>
      <c r="C4" s="78">
        <v>50</v>
      </c>
      <c r="D4" s="105" t="s">
        <v>65</v>
      </c>
    </row>
    <row r="5" spans="1:4" x14ac:dyDescent="0.25">
      <c r="A5" s="78">
        <v>50</v>
      </c>
      <c r="C5" s="78">
        <v>70</v>
      </c>
      <c r="D5" s="105" t="s">
        <v>66</v>
      </c>
    </row>
    <row r="6" spans="1:4" x14ac:dyDescent="0.25">
      <c r="A6" s="78">
        <v>75</v>
      </c>
      <c r="C6" s="78">
        <v>20</v>
      </c>
      <c r="D6" s="105" t="s">
        <v>67</v>
      </c>
    </row>
    <row r="7" spans="1:4" x14ac:dyDescent="0.25">
      <c r="A7" s="78">
        <v>100</v>
      </c>
      <c r="C7" s="78">
        <v>30</v>
      </c>
      <c r="D7">
        <v>23</v>
      </c>
    </row>
    <row r="8" spans="1:4" x14ac:dyDescent="0.25">
      <c r="A8" s="78">
        <v>20</v>
      </c>
      <c r="C8" s="78">
        <v>150</v>
      </c>
      <c r="D8">
        <v>15</v>
      </c>
    </row>
    <row r="9" spans="1:4" x14ac:dyDescent="0.25">
      <c r="A9" s="78">
        <v>65</v>
      </c>
      <c r="C9" s="78">
        <v>22</v>
      </c>
      <c r="D9" s="105" t="s">
        <v>68</v>
      </c>
    </row>
    <row r="10" spans="1:4" x14ac:dyDescent="0.25">
      <c r="A10" s="78">
        <v>45</v>
      </c>
      <c r="C10" s="78">
        <v>100</v>
      </c>
      <c r="D10" s="105" t="s">
        <v>69</v>
      </c>
    </row>
    <row r="11" spans="1:4" x14ac:dyDescent="0.25">
      <c r="A11" s="78">
        <v>30</v>
      </c>
      <c r="C11" s="78">
        <v>170</v>
      </c>
      <c r="D11">
        <v>75</v>
      </c>
    </row>
    <row r="12" spans="1:4" x14ac:dyDescent="0.25">
      <c r="A12" s="78">
        <v>85</v>
      </c>
      <c r="C12" s="78">
        <v>90</v>
      </c>
      <c r="D12">
        <v>0</v>
      </c>
    </row>
    <row r="13" spans="1:4" x14ac:dyDescent="0.25">
      <c r="A13" s="81">
        <v>35</v>
      </c>
      <c r="C13" s="104" t="s">
        <v>55</v>
      </c>
      <c r="D13">
        <v>25</v>
      </c>
    </row>
    <row r="14" spans="1:4" x14ac:dyDescent="0.25">
      <c r="A14" s="95">
        <f>AVERAGE(A4:A13)</f>
        <v>53</v>
      </c>
      <c r="B14" s="96" t="str">
        <f ca="1">_xlfn.FORMULATEXT(A14)</f>
        <v>=AVERAGE(A4:A13)</v>
      </c>
      <c r="C14" s="81" t="b">
        <v>0</v>
      </c>
      <c r="D14" s="106" t="s">
        <v>63</v>
      </c>
    </row>
    <row r="15" spans="1:4" x14ac:dyDescent="0.25">
      <c r="A15" s="97">
        <f>SUM(A4:A13)/10</f>
        <v>53</v>
      </c>
      <c r="B15" s="103" t="str">
        <f ca="1">_xlfn.FORMULATEXT(A15)</f>
        <v>=SUM(A4:A13)/10</v>
      </c>
      <c r="C15" s="81" t="b">
        <v>1</v>
      </c>
      <c r="D15" s="107" t="s">
        <v>70</v>
      </c>
    </row>
    <row r="16" spans="1:4" x14ac:dyDescent="0.25">
      <c r="A16" s="80"/>
      <c r="B16" s="98" t="str">
        <f ca="1">_xlfn.FORMULATEXT(C16)</f>
        <v>=AVERAGE(C4:C15)</v>
      </c>
      <c r="C16" s="99">
        <f>AVERAGE(C4:C15)</f>
        <v>78</v>
      </c>
      <c r="D16" s="80"/>
    </row>
    <row r="17" spans="1:6" x14ac:dyDescent="0.25">
      <c r="A17" s="80"/>
      <c r="B17" s="100" t="str">
        <f ca="1">_xlfn.FORMULATEXT(C17)</f>
        <v>=SUM(C4:C15)/9</v>
      </c>
      <c r="C17" s="101">
        <f>SUM(C4:C15)/9</f>
        <v>78</v>
      </c>
      <c r="D17" s="80"/>
    </row>
    <row r="18" spans="1:6" x14ac:dyDescent="0.25">
      <c r="A18" s="80"/>
      <c r="B18" s="80"/>
      <c r="C18" s="61"/>
      <c r="D18" s="102"/>
      <c r="F18" s="93"/>
    </row>
    <row r="19" spans="1:6" x14ac:dyDescent="0.25">
      <c r="C19" s="33"/>
      <c r="D19" s="92"/>
    </row>
    <row r="22" spans="1:6" x14ac:dyDescent="0.25">
      <c r="B22" s="80"/>
    </row>
    <row r="24" spans="1:6" x14ac:dyDescent="0.25">
      <c r="B24" s="80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20" zoomScaleNormal="120" workbookViewId="0">
      <selection activeCell="B13" sqref="B13"/>
    </sheetView>
  </sheetViews>
  <sheetFormatPr defaultRowHeight="15" x14ac:dyDescent="0.25"/>
  <cols>
    <col min="1" max="1" width="18.42578125" customWidth="1"/>
    <col min="2" max="2" width="16.85546875" customWidth="1"/>
    <col min="3" max="5" width="12.7109375" customWidth="1"/>
  </cols>
  <sheetData>
    <row r="1" spans="1:2" x14ac:dyDescent="0.25">
      <c r="A1" s="91" t="s">
        <v>71</v>
      </c>
      <c r="B1" s="91"/>
    </row>
    <row r="3" spans="1:2" x14ac:dyDescent="0.25">
      <c r="A3" s="31" t="s">
        <v>72</v>
      </c>
      <c r="B3" s="78" t="s">
        <v>23</v>
      </c>
    </row>
    <row r="4" spans="1:2" x14ac:dyDescent="0.25">
      <c r="A4" s="34">
        <v>980</v>
      </c>
    </row>
    <row r="5" spans="1:2" x14ac:dyDescent="0.25">
      <c r="A5" s="34">
        <v>775</v>
      </c>
    </row>
    <row r="6" spans="1:2" x14ac:dyDescent="0.25">
      <c r="A6" s="34">
        <v>751</v>
      </c>
    </row>
    <row r="7" spans="1:2" x14ac:dyDescent="0.25">
      <c r="A7" s="34">
        <v>882</v>
      </c>
    </row>
    <row r="8" spans="1:2" x14ac:dyDescent="0.25">
      <c r="A8" s="34">
        <v>1009</v>
      </c>
    </row>
    <row r="9" spans="1:2" x14ac:dyDescent="0.25">
      <c r="A9" s="34">
        <v>685</v>
      </c>
    </row>
    <row r="10" spans="1:2" x14ac:dyDescent="0.25">
      <c r="A10" s="34">
        <v>954</v>
      </c>
    </row>
    <row r="11" spans="1:2" ht="15.75" thickBot="1" x14ac:dyDescent="0.3">
      <c r="A11" s="108">
        <v>897</v>
      </c>
    </row>
    <row r="12" spans="1:2" ht="15.75" thickTop="1" x14ac:dyDescent="0.25">
      <c r="A12" s="37"/>
    </row>
    <row r="13" spans="1:2" x14ac:dyDescent="0.25">
      <c r="A13" s="34">
        <f>MIN(A4:A11)</f>
        <v>685</v>
      </c>
      <c r="B13" s="78" t="str">
        <f ca="1">_xlfn.FORMULATEXT(A13)</f>
        <v>=MIN(A4:A11)</v>
      </c>
    </row>
    <row r="14" spans="1:2" x14ac:dyDescent="0.25">
      <c r="A14" s="34">
        <f>MAX(A4:A13)</f>
        <v>1009</v>
      </c>
      <c r="B14" s="78" t="str">
        <f ca="1">_xlfn.FORMULATEXT(A14)</f>
        <v>=MAX(A4:A13)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D1" zoomScale="120" zoomScaleNormal="120" workbookViewId="0">
      <selection activeCell="J22" sqref="J22"/>
    </sheetView>
  </sheetViews>
  <sheetFormatPr defaultRowHeight="15" x14ac:dyDescent="0.25"/>
  <cols>
    <col min="1" max="1" width="12.7109375" customWidth="1"/>
    <col min="2" max="2" width="13.7109375" customWidth="1"/>
    <col min="3" max="3" width="23" customWidth="1"/>
    <col min="4" max="4" width="28" customWidth="1"/>
    <col min="5" max="5" width="3" customWidth="1"/>
    <col min="6" max="6" width="18" customWidth="1"/>
    <col min="7" max="7" width="6.5703125" customWidth="1"/>
    <col min="8" max="8" width="10.42578125" customWidth="1"/>
    <col min="9" max="9" width="28.42578125" customWidth="1"/>
    <col min="10" max="10" width="37" customWidth="1"/>
    <col min="11" max="11" width="12.7109375" customWidth="1"/>
  </cols>
  <sheetData>
    <row r="1" spans="1:10" x14ac:dyDescent="0.25">
      <c r="A1" s="88" t="s">
        <v>99</v>
      </c>
      <c r="B1" s="88"/>
      <c r="C1" s="88"/>
      <c r="D1" s="88"/>
    </row>
    <row r="2" spans="1:10" ht="9.75" customHeight="1" x14ac:dyDescent="0.25"/>
    <row r="3" spans="1:10" x14ac:dyDescent="0.25">
      <c r="A3" s="83" t="s">
        <v>97</v>
      </c>
      <c r="B3" s="83" t="s">
        <v>98</v>
      </c>
      <c r="C3" s="83" t="s">
        <v>134</v>
      </c>
      <c r="D3" s="83" t="s">
        <v>23</v>
      </c>
      <c r="F3" s="83" t="s">
        <v>131</v>
      </c>
      <c r="G3" s="83" t="s">
        <v>132</v>
      </c>
      <c r="H3" s="83" t="s">
        <v>133</v>
      </c>
      <c r="I3" s="83" t="s">
        <v>134</v>
      </c>
      <c r="J3" s="83" t="s">
        <v>23</v>
      </c>
    </row>
    <row r="4" spans="1:10" x14ac:dyDescent="0.25">
      <c r="A4" t="s">
        <v>73</v>
      </c>
      <c r="B4" t="s">
        <v>74</v>
      </c>
      <c r="C4" t="str">
        <f>CONCATENATE(A4," ",B4)</f>
        <v>Meryl Streep</v>
      </c>
      <c r="D4" s="92" t="str">
        <f ca="1">_xlfn.FORMULATEXT(C4)</f>
        <v>=CONCATENATE(A4," ",B4)</v>
      </c>
      <c r="F4" t="s">
        <v>108</v>
      </c>
      <c r="G4" s="87" t="s">
        <v>106</v>
      </c>
      <c r="H4" s="87">
        <v>84414</v>
      </c>
      <c r="I4" t="str">
        <f>CONCATENATE(F4, ",", " ", G4," ",H4)</f>
        <v>Park City, UT 84414</v>
      </c>
      <c r="J4" s="92" t="str">
        <f ca="1">_xlfn.FORMULATEXT(I4)</f>
        <v>=CONCATENATE(F4, ",", " ", G4," ",H4)</v>
      </c>
    </row>
    <row r="5" spans="1:10" x14ac:dyDescent="0.25">
      <c r="A5" t="s">
        <v>75</v>
      </c>
      <c r="B5" t="s">
        <v>78</v>
      </c>
      <c r="C5" t="str">
        <f t="shared" ref="C5:C15" si="0">CONCATENATE(A5," ",B5)</f>
        <v>Harrison Ford</v>
      </c>
      <c r="D5" s="92" t="str">
        <f t="shared" ref="D5:D9" ca="1" si="1">_xlfn.FORMULATEXT(C5)</f>
        <v>=CONCATENATE(A5," ",B5)</v>
      </c>
      <c r="F5" t="s">
        <v>109</v>
      </c>
      <c r="G5" s="87" t="s">
        <v>110</v>
      </c>
      <c r="H5" s="109" t="s">
        <v>107</v>
      </c>
      <c r="I5" t="str">
        <f t="shared" ref="I5:I15" si="2">CONCATENATE(F5, ",", " ", G5," ",H5)</f>
        <v>Stowe, VT 02215</v>
      </c>
      <c r="J5" s="92" t="str">
        <f t="shared" ref="J5:J17" ca="1" si="3">_xlfn.FORMULATEXT(I5)</f>
        <v>=CONCATENATE(F5, ",", " ", G5," ",H5)</v>
      </c>
    </row>
    <row r="6" spans="1:10" x14ac:dyDescent="0.25">
      <c r="A6" t="s">
        <v>76</v>
      </c>
      <c r="B6" t="s">
        <v>77</v>
      </c>
      <c r="C6" t="str">
        <f t="shared" si="0"/>
        <v>Mos Def</v>
      </c>
      <c r="D6" s="92" t="str">
        <f t="shared" ca="1" si="1"/>
        <v>=CONCATENATE(A6," ",B6)</v>
      </c>
      <c r="F6" t="s">
        <v>111</v>
      </c>
      <c r="G6" s="87" t="s">
        <v>112</v>
      </c>
      <c r="H6" s="87">
        <v>83353</v>
      </c>
      <c r="I6" t="str">
        <f t="shared" si="2"/>
        <v>Sun Valley, ID 83353</v>
      </c>
      <c r="J6" s="92" t="str">
        <f t="shared" ca="1" si="3"/>
        <v>=CONCATENATE(F6, ",", " ", G6," ",H6)</v>
      </c>
    </row>
    <row r="7" spans="1:10" x14ac:dyDescent="0.25">
      <c r="A7" t="s">
        <v>79</v>
      </c>
      <c r="B7" t="s">
        <v>80</v>
      </c>
      <c r="C7" t="str">
        <f t="shared" si="0"/>
        <v>Bill Maher</v>
      </c>
      <c r="D7" s="92" t="str">
        <f t="shared" ca="1" si="1"/>
        <v>=CONCATENATE(A7," ",B7)</v>
      </c>
      <c r="F7" t="s">
        <v>113</v>
      </c>
      <c r="G7" s="87" t="s">
        <v>114</v>
      </c>
      <c r="H7" s="87">
        <v>87571</v>
      </c>
      <c r="I7" t="str">
        <f t="shared" si="2"/>
        <v>Taos, NM 87571</v>
      </c>
      <c r="J7" s="92" t="str">
        <f t="shared" ca="1" si="3"/>
        <v>=CONCATENATE(F7, ",", " ", G7," ",H7)</v>
      </c>
    </row>
    <row r="8" spans="1:10" x14ac:dyDescent="0.25">
      <c r="A8" t="s">
        <v>81</v>
      </c>
      <c r="B8" t="s">
        <v>82</v>
      </c>
      <c r="C8" t="str">
        <f t="shared" si="0"/>
        <v>Gerard Butler</v>
      </c>
      <c r="D8" s="92" t="str">
        <f t="shared" ca="1" si="1"/>
        <v>=CONCATENATE(A8," ",B8)</v>
      </c>
      <c r="F8" t="s">
        <v>115</v>
      </c>
      <c r="G8" s="87" t="s">
        <v>116</v>
      </c>
      <c r="H8" s="87">
        <v>81611</v>
      </c>
      <c r="I8" t="str">
        <f t="shared" si="2"/>
        <v>Aspen, CO 81611</v>
      </c>
      <c r="J8" s="92" t="str">
        <f t="shared" ca="1" si="3"/>
        <v>=CONCATENATE(F8, ",", " ", G8," ",H8)</v>
      </c>
    </row>
    <row r="9" spans="1:10" x14ac:dyDescent="0.25">
      <c r="A9" t="s">
        <v>83</v>
      </c>
      <c r="B9" t="s">
        <v>84</v>
      </c>
      <c r="C9" t="str">
        <f t="shared" si="0"/>
        <v>Sandra Bullock</v>
      </c>
      <c r="D9" s="92" t="str">
        <f t="shared" ca="1" si="1"/>
        <v>=CONCATENATE(A9," ",B9)</v>
      </c>
      <c r="F9" t="s">
        <v>117</v>
      </c>
      <c r="G9" s="87" t="s">
        <v>118</v>
      </c>
      <c r="H9" s="109" t="s">
        <v>127</v>
      </c>
      <c r="I9" t="str">
        <f t="shared" si="2"/>
        <v>Waterville Valley, NH 03215</v>
      </c>
      <c r="J9" s="92" t="str">
        <f t="shared" ca="1" si="3"/>
        <v>=CONCATENATE(F9, ",", " ", G9," ",H9)</v>
      </c>
    </row>
    <row r="10" spans="1:10" x14ac:dyDescent="0.25">
      <c r="A10" t="s">
        <v>85</v>
      </c>
      <c r="B10" t="s">
        <v>86</v>
      </c>
      <c r="C10" t="str">
        <f t="shared" si="0"/>
        <v>Zooey Deschanel</v>
      </c>
      <c r="D10" s="110" t="s">
        <v>100</v>
      </c>
      <c r="F10" t="s">
        <v>120</v>
      </c>
      <c r="G10" s="87" t="s">
        <v>119</v>
      </c>
      <c r="H10" s="87">
        <v>96161</v>
      </c>
      <c r="I10" t="str">
        <f t="shared" si="2"/>
        <v>Northstar, CA 96161</v>
      </c>
      <c r="J10" s="92" t="str">
        <f t="shared" ca="1" si="3"/>
        <v>=CONCATENATE(F10, ",", " ", G10," ",H10)</v>
      </c>
    </row>
    <row r="11" spans="1:10" x14ac:dyDescent="0.25">
      <c r="A11" t="s">
        <v>87</v>
      </c>
      <c r="B11" t="s">
        <v>88</v>
      </c>
      <c r="C11" t="str">
        <f t="shared" si="0"/>
        <v>Martin Freeman</v>
      </c>
      <c r="D11" s="110" t="s">
        <v>101</v>
      </c>
      <c r="F11" t="s">
        <v>121</v>
      </c>
      <c r="G11" s="87" t="s">
        <v>122</v>
      </c>
      <c r="H11" s="87">
        <v>89511</v>
      </c>
      <c r="I11" t="str">
        <f t="shared" si="2"/>
        <v>Mt. Rose Ski Tahoe, NV 89511</v>
      </c>
      <c r="J11" s="92" t="str">
        <f t="shared" ca="1" si="3"/>
        <v>=CONCATENATE(F11, ",", " ", G11," ",H11)</v>
      </c>
    </row>
    <row r="12" spans="1:10" x14ac:dyDescent="0.25">
      <c r="A12" t="s">
        <v>89</v>
      </c>
      <c r="B12" t="s">
        <v>90</v>
      </c>
      <c r="C12" t="str">
        <f t="shared" si="0"/>
        <v>Cate Blanchard</v>
      </c>
      <c r="D12" s="110" t="s">
        <v>104</v>
      </c>
      <c r="F12" t="s">
        <v>123</v>
      </c>
      <c r="G12" s="87" t="s">
        <v>124</v>
      </c>
      <c r="H12" s="87">
        <v>59716</v>
      </c>
      <c r="I12" t="str">
        <f t="shared" si="2"/>
        <v>Big Sky Resort, MT 59716</v>
      </c>
      <c r="J12" s="92" t="str">
        <f t="shared" ca="1" si="3"/>
        <v>=CONCATENATE(F12, ",", " ", G12," ",H12)</v>
      </c>
    </row>
    <row r="13" spans="1:10" x14ac:dyDescent="0.25">
      <c r="A13" t="s">
        <v>91</v>
      </c>
      <c r="B13" t="s">
        <v>92</v>
      </c>
      <c r="C13" t="str">
        <f t="shared" si="0"/>
        <v>Benedict Cumberbatch</v>
      </c>
      <c r="D13" s="110" t="s">
        <v>103</v>
      </c>
      <c r="F13" t="s">
        <v>125</v>
      </c>
      <c r="G13" s="87" t="s">
        <v>126</v>
      </c>
      <c r="H13" s="87">
        <v>83025</v>
      </c>
      <c r="I13" t="str">
        <f t="shared" si="2"/>
        <v>Jackson Hole, WY 83025</v>
      </c>
      <c r="J13" s="92" t="str">
        <f t="shared" ca="1" si="3"/>
        <v>=CONCATENATE(F13, ",", " ", G13," ",H13)</v>
      </c>
    </row>
    <row r="14" spans="1:10" x14ac:dyDescent="0.25">
      <c r="A14" t="s">
        <v>93</v>
      </c>
      <c r="B14" t="s">
        <v>94</v>
      </c>
      <c r="C14" t="str">
        <f t="shared" si="0"/>
        <v>Idris Elba</v>
      </c>
      <c r="D14" s="110" t="s">
        <v>102</v>
      </c>
      <c r="F14" t="s">
        <v>128</v>
      </c>
      <c r="G14" s="87" t="s">
        <v>116</v>
      </c>
      <c r="H14" s="87">
        <v>80487</v>
      </c>
      <c r="I14" t="str">
        <f t="shared" si="2"/>
        <v>Steamboat Springs, CO 80487</v>
      </c>
      <c r="J14" s="92" t="str">
        <f t="shared" ca="1" si="3"/>
        <v>=CONCATENATE(F14, ",", " ", G14," ",H14)</v>
      </c>
    </row>
    <row r="15" spans="1:10" x14ac:dyDescent="0.25">
      <c r="A15" t="s">
        <v>95</v>
      </c>
      <c r="B15" t="s">
        <v>96</v>
      </c>
      <c r="C15" t="str">
        <f t="shared" si="0"/>
        <v>Jamie Foxx</v>
      </c>
      <c r="D15" s="110" t="s">
        <v>105</v>
      </c>
      <c r="F15" t="s">
        <v>130</v>
      </c>
      <c r="G15" s="87" t="s">
        <v>129</v>
      </c>
      <c r="H15" s="87">
        <v>97041</v>
      </c>
      <c r="I15" t="str">
        <f t="shared" si="2"/>
        <v>Mt Hood, OR 97041</v>
      </c>
      <c r="J15" s="92" t="str">
        <f t="shared" ca="1" si="3"/>
        <v>=CONCATENATE(F15, ",", " ", G15," ",H15)</v>
      </c>
    </row>
    <row r="17" spans="9:10" x14ac:dyDescent="0.25">
      <c r="I17" s="111" t="s">
        <v>135</v>
      </c>
      <c r="J17" s="111"/>
    </row>
  </sheetData>
  <mergeCells count="2">
    <mergeCell ref="A1:D1"/>
    <mergeCell ref="I17:J17"/>
  </mergeCells>
  <pageMargins left="0.7" right="0.7" top="0.75" bottom="0.75" header="0.3" footer="0.3"/>
  <pageSetup orientation="portrait" r:id="rId1"/>
  <ignoredErrors>
    <ignoredError sqref="H5 H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20" zoomScaleNormal="120" workbookViewId="0">
      <selection activeCell="L26" sqref="L26"/>
    </sheetView>
  </sheetViews>
  <sheetFormatPr defaultRowHeight="15" x14ac:dyDescent="0.25"/>
  <cols>
    <col min="1" max="1" width="22.28515625" customWidth="1"/>
    <col min="2" max="2" width="12" customWidth="1"/>
    <col min="3" max="3" width="21.42578125" customWidth="1"/>
    <col min="4" max="4" width="15.140625" customWidth="1"/>
    <col min="5" max="5" width="4.42578125" customWidth="1"/>
    <col min="6" max="6" width="18.28515625" customWidth="1"/>
  </cols>
  <sheetData>
    <row r="1" spans="1:6" x14ac:dyDescent="0.25">
      <c r="A1" s="91" t="s">
        <v>149</v>
      </c>
      <c r="B1" s="91"/>
      <c r="C1" s="91"/>
      <c r="D1" s="91"/>
    </row>
    <row r="3" spans="1:6" ht="30" x14ac:dyDescent="0.25">
      <c r="A3" s="83" t="s">
        <v>148</v>
      </c>
      <c r="B3" s="112" t="s">
        <v>154</v>
      </c>
      <c r="C3" s="83" t="s">
        <v>158</v>
      </c>
      <c r="D3" s="83" t="s">
        <v>23</v>
      </c>
    </row>
    <row r="4" spans="1:6" x14ac:dyDescent="0.25">
      <c r="A4" t="s">
        <v>136</v>
      </c>
      <c r="B4" s="78">
        <v>1</v>
      </c>
      <c r="C4" s="30" t="str">
        <f>TRIM(A4)</f>
        <v>Samoyeds</v>
      </c>
      <c r="D4" s="30" t="str">
        <f ca="1">_xlfn.FORMULATEXT(C4)</f>
        <v>=TRIM(A4)</v>
      </c>
      <c r="F4" t="s">
        <v>152</v>
      </c>
    </row>
    <row r="5" spans="1:6" x14ac:dyDescent="0.25">
      <c r="A5" t="s">
        <v>141</v>
      </c>
      <c r="B5" s="78">
        <v>3</v>
      </c>
      <c r="C5" s="30" t="str">
        <f t="shared" ref="C5:C13" si="0">TRIM(A5)</f>
        <v>Siberian Husky</v>
      </c>
      <c r="D5" s="30" t="str">
        <f t="shared" ref="D5:D13" ca="1" si="1">_xlfn.FORMULATEXT(C5)</f>
        <v>=TRIM(A5)</v>
      </c>
      <c r="F5" t="s">
        <v>140</v>
      </c>
    </row>
    <row r="6" spans="1:6" x14ac:dyDescent="0.25">
      <c r="A6" t="s">
        <v>137</v>
      </c>
      <c r="B6" s="78">
        <v>1</v>
      </c>
      <c r="C6" s="30" t="str">
        <f t="shared" si="0"/>
        <v>Collies</v>
      </c>
      <c r="D6" s="30" t="str">
        <f t="shared" ca="1" si="1"/>
        <v>=TRIM(A6)</v>
      </c>
      <c r="F6" t="s">
        <v>153</v>
      </c>
    </row>
    <row r="7" spans="1:6" x14ac:dyDescent="0.25">
      <c r="A7" t="s">
        <v>139</v>
      </c>
      <c r="B7" s="78">
        <v>2</v>
      </c>
      <c r="C7" s="30" t="str">
        <f t="shared" si="0"/>
        <v>Golden Retriever</v>
      </c>
      <c r="D7" s="30" t="str">
        <f t="shared" ca="1" si="1"/>
        <v>=TRIM(A7)</v>
      </c>
      <c r="F7" t="s">
        <v>138</v>
      </c>
    </row>
    <row r="8" spans="1:6" x14ac:dyDescent="0.25">
      <c r="A8" t="s">
        <v>142</v>
      </c>
      <c r="B8" s="78">
        <v>0</v>
      </c>
      <c r="C8" s="30" t="str">
        <f t="shared" si="0"/>
        <v>German Shepherd</v>
      </c>
      <c r="D8" s="30" t="str">
        <f t="shared" ca="1" si="1"/>
        <v>=TRIM(A8)</v>
      </c>
      <c r="F8" t="s">
        <v>142</v>
      </c>
    </row>
    <row r="9" spans="1:6" x14ac:dyDescent="0.25">
      <c r="A9" t="s">
        <v>155</v>
      </c>
      <c r="B9" s="78">
        <v>3</v>
      </c>
      <c r="C9" s="30" t="str">
        <f t="shared" si="0"/>
        <v>Alaskan Malamute</v>
      </c>
      <c r="D9" s="30" t="str">
        <f t="shared" ca="1" si="1"/>
        <v>=TRIM(A9)</v>
      </c>
      <c r="F9" t="s">
        <v>143</v>
      </c>
    </row>
    <row r="10" spans="1:6" x14ac:dyDescent="0.25">
      <c r="A10" t="s">
        <v>150</v>
      </c>
      <c r="B10" s="78">
        <v>3</v>
      </c>
      <c r="C10" s="30" t="str">
        <f t="shared" si="0"/>
        <v>Beagle</v>
      </c>
      <c r="D10" s="30" t="str">
        <f t="shared" ca="1" si="1"/>
        <v>=TRIM(A10)</v>
      </c>
      <c r="F10" t="s">
        <v>144</v>
      </c>
    </row>
    <row r="11" spans="1:6" x14ac:dyDescent="0.25">
      <c r="A11" t="s">
        <v>156</v>
      </c>
      <c r="B11" s="78">
        <v>4</v>
      </c>
      <c r="C11" s="30" t="str">
        <f t="shared" si="0"/>
        <v>Australian Shepherd</v>
      </c>
      <c r="D11" s="30" t="str">
        <f t="shared" ca="1" si="1"/>
        <v>=TRIM(A11)</v>
      </c>
      <c r="F11" t="s">
        <v>145</v>
      </c>
    </row>
    <row r="12" spans="1:6" x14ac:dyDescent="0.25">
      <c r="A12" t="s">
        <v>151</v>
      </c>
      <c r="B12" s="78">
        <v>3</v>
      </c>
      <c r="C12" s="30" t="str">
        <f t="shared" si="0"/>
        <v>Springer Spaniel</v>
      </c>
      <c r="D12" s="30" t="str">
        <f t="shared" ca="1" si="1"/>
        <v>=TRIM(A12)</v>
      </c>
      <c r="F12" t="s">
        <v>146</v>
      </c>
    </row>
    <row r="13" spans="1:6" x14ac:dyDescent="0.25">
      <c r="A13" t="s">
        <v>157</v>
      </c>
      <c r="B13" s="78">
        <v>2</v>
      </c>
      <c r="C13" s="30" t="str">
        <f t="shared" si="0"/>
        <v>Cocker Spaniel</v>
      </c>
      <c r="D13" s="30" t="str">
        <f t="shared" ca="1" si="1"/>
        <v>=TRIM(A13)</v>
      </c>
      <c r="F13" t="s">
        <v>147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20" zoomScaleNormal="120" workbookViewId="0">
      <selection activeCell="E15" sqref="E15"/>
    </sheetView>
  </sheetViews>
  <sheetFormatPr defaultRowHeight="15" x14ac:dyDescent="0.25"/>
  <cols>
    <col min="1" max="4" width="18.7109375" customWidth="1"/>
    <col min="5" max="5" width="13.28515625" customWidth="1"/>
    <col min="6" max="9" width="12.7109375" customWidth="1"/>
  </cols>
  <sheetData>
    <row r="1" spans="1:7" x14ac:dyDescent="0.25">
      <c r="A1" s="91" t="s">
        <v>169</v>
      </c>
      <c r="B1" s="91"/>
      <c r="C1" s="91"/>
      <c r="D1" s="91"/>
    </row>
    <row r="3" spans="1:7" ht="30" x14ac:dyDescent="0.25">
      <c r="A3" s="31" t="s">
        <v>170</v>
      </c>
      <c r="B3" s="31" t="s">
        <v>171</v>
      </c>
      <c r="C3" s="31" t="s">
        <v>172</v>
      </c>
      <c r="D3" s="31" t="s">
        <v>173</v>
      </c>
    </row>
    <row r="4" spans="1:7" x14ac:dyDescent="0.25">
      <c r="A4" s="30" t="s">
        <v>159</v>
      </c>
      <c r="B4" s="30" t="str">
        <f>UPPER(A4)</f>
        <v>UTAH</v>
      </c>
      <c r="C4" s="30" t="str">
        <f>LOWER(A4)</f>
        <v>utah</v>
      </c>
      <c r="D4" s="30" t="str">
        <f>PROPER(A4)</f>
        <v>Utah</v>
      </c>
      <c r="G4" s="30"/>
    </row>
    <row r="5" spans="1:7" x14ac:dyDescent="0.25">
      <c r="A5" s="30" t="s">
        <v>160</v>
      </c>
      <c r="B5" s="30" t="str">
        <f t="shared" ref="B5:B13" si="0">UPPER(A5)</f>
        <v>CALIFORNIA</v>
      </c>
      <c r="C5" s="30" t="str">
        <f t="shared" ref="C5:C13" si="1">LOWER(A5)</f>
        <v>california</v>
      </c>
      <c r="D5" s="30" t="str">
        <f t="shared" ref="D5:D13" si="2">PROPER(A5)</f>
        <v>California</v>
      </c>
      <c r="G5" s="30"/>
    </row>
    <row r="6" spans="1:7" x14ac:dyDescent="0.25">
      <c r="A6" s="30" t="s">
        <v>161</v>
      </c>
      <c r="B6" s="30" t="str">
        <f t="shared" si="0"/>
        <v>NEW YORK</v>
      </c>
      <c r="C6" s="30" t="str">
        <f t="shared" si="1"/>
        <v>new york</v>
      </c>
      <c r="D6" s="30" t="str">
        <f t="shared" si="2"/>
        <v>New York</v>
      </c>
      <c r="G6" s="30"/>
    </row>
    <row r="7" spans="1:7" x14ac:dyDescent="0.25">
      <c r="A7" s="30" t="s">
        <v>162</v>
      </c>
      <c r="B7" s="30" t="str">
        <f t="shared" si="0"/>
        <v>TOM JONES</v>
      </c>
      <c r="C7" s="30" t="str">
        <f t="shared" si="1"/>
        <v>tom jones</v>
      </c>
      <c r="D7" s="30" t="str">
        <f t="shared" si="2"/>
        <v>Tom Jones</v>
      </c>
      <c r="G7" s="30"/>
    </row>
    <row r="8" spans="1:7" x14ac:dyDescent="0.25">
      <c r="A8" s="30" t="s">
        <v>163</v>
      </c>
      <c r="B8" s="30" t="str">
        <f t="shared" si="0"/>
        <v>BARRY WHITE</v>
      </c>
      <c r="C8" s="30" t="str">
        <f t="shared" si="1"/>
        <v>barry white</v>
      </c>
      <c r="D8" s="30" t="str">
        <f t="shared" si="2"/>
        <v>Barry White</v>
      </c>
      <c r="G8" s="30"/>
    </row>
    <row r="9" spans="1:7" x14ac:dyDescent="0.25">
      <c r="A9" s="30" t="s">
        <v>164</v>
      </c>
      <c r="B9" s="30" t="str">
        <f t="shared" si="0"/>
        <v>SNOW WHITE</v>
      </c>
      <c r="C9" s="30" t="str">
        <f t="shared" si="1"/>
        <v>snow white</v>
      </c>
      <c r="D9" s="30" t="str">
        <f t="shared" si="2"/>
        <v>Snow White</v>
      </c>
      <c r="G9" s="30"/>
    </row>
    <row r="10" spans="1:7" x14ac:dyDescent="0.25">
      <c r="A10" s="30" t="s">
        <v>165</v>
      </c>
      <c r="B10" s="30" t="str">
        <f t="shared" si="0"/>
        <v>SPANISH</v>
      </c>
      <c r="C10" s="30" t="str">
        <f t="shared" si="1"/>
        <v>spanish</v>
      </c>
      <c r="D10" s="30" t="str">
        <f t="shared" si="2"/>
        <v>Spanish</v>
      </c>
      <c r="G10" s="30"/>
    </row>
    <row r="11" spans="1:7" x14ac:dyDescent="0.25">
      <c r="A11" s="30" t="s">
        <v>168</v>
      </c>
      <c r="B11" s="30" t="str">
        <f t="shared" si="0"/>
        <v>FRENCH</v>
      </c>
      <c r="C11" s="30" t="str">
        <f t="shared" si="1"/>
        <v>french</v>
      </c>
      <c r="D11" s="30" t="str">
        <f t="shared" si="2"/>
        <v>French</v>
      </c>
      <c r="G11" s="30"/>
    </row>
    <row r="12" spans="1:7" x14ac:dyDescent="0.25">
      <c r="A12" s="30" t="s">
        <v>167</v>
      </c>
      <c r="B12" s="30" t="str">
        <f t="shared" si="0"/>
        <v>AVENUE</v>
      </c>
      <c r="C12" s="30" t="str">
        <f t="shared" si="1"/>
        <v>avenue</v>
      </c>
      <c r="D12" s="30" t="str">
        <f t="shared" si="2"/>
        <v>Avenue</v>
      </c>
      <c r="G12" s="30"/>
    </row>
    <row r="13" spans="1:7" x14ac:dyDescent="0.25">
      <c r="A13" s="30" t="s">
        <v>166</v>
      </c>
      <c r="B13" s="30" t="str">
        <f t="shared" si="0"/>
        <v>STREET</v>
      </c>
      <c r="C13" s="30" t="str">
        <f t="shared" si="1"/>
        <v>street</v>
      </c>
      <c r="D13" s="30" t="str">
        <f t="shared" si="2"/>
        <v>Street</v>
      </c>
      <c r="G13" s="30"/>
    </row>
    <row r="15" spans="1:7" x14ac:dyDescent="0.25">
      <c r="A15" s="113" t="s">
        <v>61</v>
      </c>
      <c r="B15" s="53" t="str">
        <f ca="1">_xlfn.FORMULATEXT(B4)</f>
        <v>=UPPER(A4)</v>
      </c>
      <c r="C15" s="53" t="str">
        <f ca="1">_xlfn.FORMULATEXT(C4)</f>
        <v>=LOWER(A4)</v>
      </c>
      <c r="D15" s="114" t="str">
        <f ca="1">_xlfn.FORMULATEXT(D4)</f>
        <v>=PROPER(A4)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TODAY-NOW</vt:lpstr>
      <vt:lpstr>SUM</vt:lpstr>
      <vt:lpstr>RAND</vt:lpstr>
      <vt:lpstr>COUNT</vt:lpstr>
      <vt:lpstr>AVERAGE</vt:lpstr>
      <vt:lpstr>MIN-MAX</vt:lpstr>
      <vt:lpstr>CONCAT</vt:lpstr>
      <vt:lpstr>TRIM</vt:lpstr>
      <vt:lpstr>UP-LO-PR</vt:lpstr>
      <vt:lpstr>REPT</vt:lpstr>
      <vt:lpstr>IF</vt:lpstr>
      <vt:lpstr>AND-OR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julesds</dc:creator>
  <cp:lastModifiedBy>Sartain</cp:lastModifiedBy>
  <dcterms:created xsi:type="dcterms:W3CDTF">2018-08-29T03:06:21Z</dcterms:created>
  <dcterms:modified xsi:type="dcterms:W3CDTF">2018-09-04T08:30:09Z</dcterms:modified>
</cp:coreProperties>
</file>