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 DOCs\PC Articles\2017 Articles\DUE 10-16-17 PCWnew Excel Relational Spreadsheets\"/>
    </mc:Choice>
  </mc:AlternateContent>
  <bookViews>
    <workbookView xWindow="0" yWindow="0" windowWidth="15360" windowHeight="7692" tabRatio="626" firstSheet="4" activeTab="5"/>
  </bookViews>
  <sheets>
    <sheet name="Master" sheetId="1" r:id="rId1"/>
    <sheet name="Report" sheetId="3" r:id="rId2"/>
    <sheet name="Sales" sheetId="2" r:id="rId3"/>
    <sheet name="org chart" sheetId="4" r:id="rId4"/>
    <sheet name="MasterDB" sheetId="5" r:id="rId5"/>
    <sheet name="VIOLATIONS" sheetId="9" r:id="rId6"/>
    <sheet name="ADDRESSES" sheetId="8" r:id="rId7"/>
    <sheet name="FinesReport" sheetId="7" r:id="rId8"/>
  </sheets>
  <definedNames>
    <definedName name="_xlcn.WorksheetConnection_RelationalDBPivotReports.xlsxMaster1" hidden="1">Master[]</definedName>
    <definedName name="_xlcn.WorksheetConnection_RelationalDBPivotReports.xlsxSales1" hidden="1">Sales[]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ales-66e1ed48-9a2e-47be-966d-20bbd90f0da1" name="Sales" connection="WorksheetConnection_Relational DB+Pivot Reports.xlsx!Sales"/>
          <x15:modelTable id="Master-7d5d5238-6992-4913-9873-dc46fb4b57ff" name="Master" connection="WorksheetConnection_Relational DB+Pivot Reports.xlsx!Master"/>
        </x15:modelTables>
        <x15:modelRelationships>
          <x15:modelRelationship fromTable="Sales" fromColumn="Sales ID" toTable="Master" toColumn="Sales ID"/>
        </x15:modelRelationships>
      </x15:dataModel>
    </ext>
  </extLst>
</workbook>
</file>

<file path=xl/calcChain.xml><?xml version="1.0" encoding="utf-8"?>
<calcChain xmlns="http://schemas.openxmlformats.org/spreadsheetml/2006/main">
  <c r="H26" i="9" l="1"/>
  <c r="E26" i="9"/>
  <c r="H24" i="9"/>
  <c r="E16" i="9"/>
  <c r="E25" i="9"/>
  <c r="E27" i="9"/>
  <c r="E10" i="9"/>
  <c r="E14" i="9"/>
  <c r="E23" i="9"/>
  <c r="E22" i="9"/>
  <c r="E24" i="9"/>
  <c r="E13" i="9"/>
  <c r="E21" i="9"/>
  <c r="E20" i="9"/>
  <c r="E19" i="9"/>
  <c r="E15" i="9"/>
  <c r="E12" i="9"/>
  <c r="E17" i="9"/>
  <c r="E11" i="9"/>
  <c r="E18" i="9"/>
  <c r="E9" i="9"/>
  <c r="E8" i="9"/>
  <c r="E7" i="9"/>
  <c r="E6" i="9"/>
  <c r="E5" i="9"/>
  <c r="E4" i="9"/>
  <c r="E3" i="9"/>
  <c r="E2" i="9"/>
  <c r="C17" i="9"/>
  <c r="C21" i="9"/>
  <c r="C20" i="9"/>
  <c r="C19" i="9"/>
  <c r="C22" i="9"/>
  <c r="C27" i="9"/>
  <c r="D16" i="7" l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Relational DB+Pivot Reports.xlsx!Master" type="102" refreshedVersion="5" minRefreshableVersion="5">
    <extLst>
      <ext xmlns:x15="http://schemas.microsoft.com/office/spreadsheetml/2010/11/main" uri="{DE250136-89BD-433C-8126-D09CA5730AF9}">
        <x15:connection id="Master-7d5d5238-6992-4913-9873-dc46fb4b57ff">
          <x15:rangePr sourceName="_xlcn.WorksheetConnection_RelationalDBPivotReports.xlsxMaster1"/>
        </x15:connection>
      </ext>
    </extLst>
  </connection>
  <connection id="3" name="WorksheetConnection_Relational DB+Pivot Reports.xlsx!Sales" type="102" refreshedVersion="5" minRefreshableVersion="5">
    <extLst>
      <ext xmlns:x15="http://schemas.microsoft.com/office/spreadsheetml/2010/11/main" uri="{DE250136-89BD-433C-8126-D09CA5730AF9}">
        <x15:connection id="Sales-66e1ed48-9a2e-47be-966d-20bbd90f0da1" autoDelete="1">
          <x15:rangePr sourceName="_xlcn.WorksheetConnection_RelationalDBPivotReports.xlsxSales1"/>
        </x15:connection>
      </ext>
    </extLst>
  </connection>
</connections>
</file>

<file path=xl/sharedStrings.xml><?xml version="1.0" encoding="utf-8"?>
<sst xmlns="http://schemas.openxmlformats.org/spreadsheetml/2006/main" count="402" uniqueCount="183">
  <si>
    <t>Sales ID</t>
  </si>
  <si>
    <t>Sales Person</t>
  </si>
  <si>
    <t>Address</t>
  </si>
  <si>
    <t>City</t>
  </si>
  <si>
    <t>State</t>
  </si>
  <si>
    <t>ZipCode</t>
  </si>
  <si>
    <t>Han Solo</t>
  </si>
  <si>
    <t>755 Harrison Blvd</t>
  </si>
  <si>
    <t>Los Angeles</t>
  </si>
  <si>
    <t>CA</t>
  </si>
  <si>
    <t>Luke Skywalker</t>
  </si>
  <si>
    <t>1226 Hamill Street</t>
  </si>
  <si>
    <t>Hollywood</t>
  </si>
  <si>
    <t xml:space="preserve">Leia Organa </t>
  </si>
  <si>
    <t>201 Fisher Court</t>
  </si>
  <si>
    <t xml:space="preserve">Obi-Wan Kenobi </t>
  </si>
  <si>
    <t>1771 McGregor Lane</t>
  </si>
  <si>
    <t>Darth Vader</t>
  </si>
  <si>
    <t>2225 Jones Avenue</t>
  </si>
  <si>
    <t>San Diego</t>
  </si>
  <si>
    <t>Padme Amidala Skywalker</t>
  </si>
  <si>
    <t>1186 Portman Place</t>
  </si>
  <si>
    <t xml:space="preserve">Qui-Gon Jinn </t>
  </si>
  <si>
    <t>10 Neeson Lane</t>
  </si>
  <si>
    <t>San Francisco</t>
  </si>
  <si>
    <t>Lando Calrissian</t>
  </si>
  <si>
    <t>4647 Williams Street</t>
  </si>
  <si>
    <t>Chewbacca</t>
  </si>
  <si>
    <t>698 Mayhew Circle</t>
  </si>
  <si>
    <t xml:space="preserve">Darth Maul </t>
  </si>
  <si>
    <t>911 Park Place</t>
  </si>
  <si>
    <t>Quarter1</t>
  </si>
  <si>
    <t>Quarter2</t>
  </si>
  <si>
    <t>Quarter3</t>
  </si>
  <si>
    <t>Quarter4</t>
  </si>
  <si>
    <t>Sum of Quarter1</t>
  </si>
  <si>
    <t>Sum of Quarter2</t>
  </si>
  <si>
    <t>Sum of Quarter3</t>
  </si>
  <si>
    <t>Sum of Quarter4</t>
  </si>
  <si>
    <t>Row Labels</t>
  </si>
  <si>
    <t>Grand Total</t>
  </si>
  <si>
    <t>Darth Maul</t>
  </si>
  <si>
    <t>Leia Organa</t>
  </si>
  <si>
    <t>Obi-Wan Kenobi</t>
  </si>
  <si>
    <t>Qui-Gon Jinn</t>
  </si>
  <si>
    <t>TOTAL SALES by CITY</t>
  </si>
  <si>
    <t>Name</t>
  </si>
  <si>
    <t>Zip</t>
  </si>
  <si>
    <t>Date of
Birth</t>
  </si>
  <si>
    <t>Expiration
Date</t>
  </si>
  <si>
    <t>Gender</t>
  </si>
  <si>
    <t>License
Number</t>
  </si>
  <si>
    <t>F298-6588</t>
  </si>
  <si>
    <t>77 Sunset Strip</t>
  </si>
  <si>
    <t>Miami</t>
  </si>
  <si>
    <t>FL</t>
  </si>
  <si>
    <t>M</t>
  </si>
  <si>
    <t>ST</t>
  </si>
  <si>
    <t>L781-9586</t>
  </si>
  <si>
    <t>T585-7121</t>
  </si>
  <si>
    <t>F742-5421</t>
  </si>
  <si>
    <t>L998-5456</t>
  </si>
  <si>
    <t>T626-3357</t>
  </si>
  <si>
    <t>T929-8985</t>
  </si>
  <si>
    <t>L303-2621</t>
  </si>
  <si>
    <t>R881-9881</t>
  </si>
  <si>
    <t>R754-6523</t>
  </si>
  <si>
    <t>S755-6921</t>
  </si>
  <si>
    <t>Anderson, Roger David</t>
  </si>
  <si>
    <t>Brewer, Larry Mitchell</t>
  </si>
  <si>
    <t>Dixon, Cynthia Louise</t>
  </si>
  <si>
    <t>Evans, Susan Elaine</t>
  </si>
  <si>
    <t>Cantrell, Carolyn Elise</t>
  </si>
  <si>
    <t>Garrett, Patrick Sean</t>
  </si>
  <si>
    <t>Hartley, Matthew Paul</t>
  </si>
  <si>
    <t>Lanouette, Phil</t>
  </si>
  <si>
    <t>Nicholas, Paul</t>
  </si>
  <si>
    <t>S181-1615</t>
  </si>
  <si>
    <t>L991-0220</t>
  </si>
  <si>
    <t>R132-1895</t>
  </si>
  <si>
    <t>Naylor, John T</t>
  </si>
  <si>
    <t>Mason, Daniel D</t>
  </si>
  <si>
    <t>Key West</t>
  </si>
  <si>
    <t>Pensacola</t>
  </si>
  <si>
    <t>Navarre</t>
  </si>
  <si>
    <t>Ft Walton Beach</t>
  </si>
  <si>
    <t>Jacksonville</t>
  </si>
  <si>
    <t>Destin</t>
  </si>
  <si>
    <t>Valparaiso</t>
  </si>
  <si>
    <t>Mary Esther</t>
  </si>
  <si>
    <t>Santa Rosa Beach</t>
  </si>
  <si>
    <t>Panama City</t>
  </si>
  <si>
    <t>Orlando</t>
  </si>
  <si>
    <t>1000 College Blvd</t>
  </si>
  <si>
    <t>Tampa</t>
  </si>
  <si>
    <t>4801 E Fowler Ave</t>
  </si>
  <si>
    <t>8581 Navarre Pkwy</t>
  </si>
  <si>
    <t>1500 Miracle Strip Pkwy</t>
  </si>
  <si>
    <t>366 13th St</t>
  </si>
  <si>
    <t>301 Hollywood Blvd E</t>
  </si>
  <si>
    <t>44 Bayshore Point</t>
  </si>
  <si>
    <t>500 Wonderwood Dr</t>
  </si>
  <si>
    <t>17000 Emerald Coast Pkwy</t>
  </si>
  <si>
    <t>Margaritaville 500 Duval St</t>
  </si>
  <si>
    <t>Babcock, George Hale</t>
  </si>
  <si>
    <t>Castle, Frederick Evan</t>
  </si>
  <si>
    <t>Kensington, Carrie Ann</t>
  </si>
  <si>
    <t>4607 State Park Lane</t>
  </si>
  <si>
    <t>Ft Lauderdale</t>
  </si>
  <si>
    <t>900 N Birch Rd</t>
  </si>
  <si>
    <t>6000 Universal Blvd</t>
  </si>
  <si>
    <t>F</t>
  </si>
  <si>
    <t>Butler, Gerard J</t>
  </si>
  <si>
    <t>Holmes, Sherlock</t>
  </si>
  <si>
    <t>Janeway, Kathryn</t>
  </si>
  <si>
    <t>Picard, Jean Luc</t>
  </si>
  <si>
    <t>Gibson, Mel G</t>
  </si>
  <si>
    <t>Anderson, Loni K</t>
  </si>
  <si>
    <t>Black, Thomas Jack</t>
  </si>
  <si>
    <t>Carter, Dixie V</t>
  </si>
  <si>
    <t>Dey, Susan H</t>
  </si>
  <si>
    <t>Eliot, TS</t>
  </si>
  <si>
    <t>Kane, Carol Laurie</t>
  </si>
  <si>
    <t>LaBeouf, Shia S</t>
  </si>
  <si>
    <t>Murphy, Eddie R</t>
  </si>
  <si>
    <t>Traffic Fines
Over $300</t>
  </si>
  <si>
    <t>County</t>
  </si>
  <si>
    <t>Santa Rosa County</t>
  </si>
  <si>
    <t>Due Date</t>
  </si>
  <si>
    <t>Total</t>
  </si>
  <si>
    <t>Violation Type</t>
  </si>
  <si>
    <t>Violation Fee</t>
  </si>
  <si>
    <t>Violation Date</t>
  </si>
  <si>
    <t>Fee Paid Date</t>
  </si>
  <si>
    <t>Illegal U-Turn</t>
  </si>
  <si>
    <t>Running a Stop Sign</t>
  </si>
  <si>
    <t>Running a Red Light</t>
  </si>
  <si>
    <t>None</t>
  </si>
  <si>
    <t>Texting While Driving</t>
  </si>
  <si>
    <t>Seat Belt Violation</t>
  </si>
  <si>
    <t>Mechanical Violation</t>
  </si>
  <si>
    <t>Passing Stopped School Bus</t>
  </si>
  <si>
    <t>Driving Without Insurance</t>
  </si>
  <si>
    <t>Speeding: 45 in a 25</t>
  </si>
  <si>
    <t>Speeding: 50 in a 25</t>
  </si>
  <si>
    <t>Speeding: 50 in a 35</t>
  </si>
  <si>
    <t>Speeding: 55 in a 35</t>
  </si>
  <si>
    <t>DUI</t>
  </si>
  <si>
    <t>Driving Without License</t>
  </si>
  <si>
    <t>Reckless Driving</t>
  </si>
  <si>
    <t>Points</t>
  </si>
  <si>
    <t>Suspension
Days</t>
  </si>
  <si>
    <t>License
Renewal Date</t>
  </si>
  <si>
    <t>2526 Billings Lane</t>
  </si>
  <si>
    <t>1484 Apt B Sanchez Blvd</t>
  </si>
  <si>
    <t>8100 Lakeshore</t>
  </si>
  <si>
    <t>1450 31st Street</t>
  </si>
  <si>
    <t>2251 Saddler</t>
  </si>
  <si>
    <t>1005 Pennsylvania Ave</t>
  </si>
  <si>
    <t>1554 Alayne Drive</t>
  </si>
  <si>
    <t>224522 Katrina Court</t>
  </si>
  <si>
    <t>9180 Butler Clvd</t>
  </si>
  <si>
    <t>#16 Beach Tree Lane</t>
  </si>
  <si>
    <t>700 East Beach Parkway</t>
  </si>
  <si>
    <t>2567 Red Rose Road</t>
  </si>
  <si>
    <t>1211 Hannah Lane</t>
  </si>
  <si>
    <t>56545 Aurora Court</t>
  </si>
  <si>
    <t>500 Mary Esther Hwy</t>
  </si>
  <si>
    <t>216 Bayshore Point #12</t>
  </si>
  <si>
    <t>551 Wonderland Hwy</t>
  </si>
  <si>
    <t>1775 Rockport Road</t>
  </si>
  <si>
    <t>1122 Seaside Street</t>
  </si>
  <si>
    <t>855 Dover Drive</t>
  </si>
  <si>
    <t>711 Margaritaville Blvd</t>
  </si>
  <si>
    <t>1016 Buffett Blvd</t>
  </si>
  <si>
    <t>456 Park Avenue</t>
  </si>
  <si>
    <t>9495 Oak Street</t>
  </si>
  <si>
    <t>1213 Aspen Blvd</t>
  </si>
  <si>
    <t>3531 S Birch Rd</t>
  </si>
  <si>
    <t>3005 Ocean Blvd</t>
  </si>
  <si>
    <t>5468 South Beach Road</t>
  </si>
  <si>
    <t>1010 Disney Drive</t>
  </si>
  <si>
    <t>1182 Bloom Blvd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</si>
</sst>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 vertical="center"/>
    </xf>
    <xf numFmtId="44" fontId="0" fillId="0" borderId="0" xfId="0" applyNumberFormat="1"/>
    <xf numFmtId="0" fontId="0" fillId="0" borderId="1" xfId="0" applyFont="1" applyFill="1" applyBorder="1" applyAlignment="1">
      <alignment horizontal="center" vertical="center"/>
    </xf>
    <xf numFmtId="44" fontId="0" fillId="0" borderId="0" xfId="1" applyFont="1"/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/>
  </cellXfs>
  <cellStyles count="2">
    <cellStyle name="Currency" xfId="1" builtinId="4"/>
    <cellStyle name="Normal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  <dxf>
      <numFmt numFmtId="19" formatCode="m/d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owerPivotData" Target="model/item.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[Relational DB+Pivot Reports2.xlsx]Report!PivotTable1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Report!$B$3</c:f>
              <c:strCache>
                <c:ptCount val="1"/>
                <c:pt idx="0">
                  <c:v>Sum of Quarter1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Report!$A$4:$A$14</c:f>
              <c:strCache>
                <c:ptCount val="10"/>
                <c:pt idx="0">
                  <c:v>Chewbacca</c:v>
                </c:pt>
                <c:pt idx="1">
                  <c:v>Darth Maul</c:v>
                </c:pt>
                <c:pt idx="2">
                  <c:v>Darth Vader</c:v>
                </c:pt>
                <c:pt idx="3">
                  <c:v>Han Solo</c:v>
                </c:pt>
                <c:pt idx="4">
                  <c:v>Lando Calrissian</c:v>
                </c:pt>
                <c:pt idx="5">
                  <c:v>Leia Organa</c:v>
                </c:pt>
                <c:pt idx="6">
                  <c:v>Luke Skywalker</c:v>
                </c:pt>
                <c:pt idx="7">
                  <c:v>Obi-Wan Kenobi</c:v>
                </c:pt>
                <c:pt idx="8">
                  <c:v>Padme Amidala Skywalker</c:v>
                </c:pt>
                <c:pt idx="9">
                  <c:v>Qui-Gon Jinn</c:v>
                </c:pt>
              </c:strCache>
            </c:strRef>
          </c:cat>
          <c:val>
            <c:numRef>
              <c:f>Report!$B$4:$B$14</c:f>
              <c:numCache>
                <c:formatCode>General</c:formatCode>
                <c:ptCount val="10"/>
                <c:pt idx="0">
                  <c:v>82802</c:v>
                </c:pt>
                <c:pt idx="1">
                  <c:v>85845</c:v>
                </c:pt>
                <c:pt idx="2">
                  <c:v>86700</c:v>
                </c:pt>
                <c:pt idx="3">
                  <c:v>95220</c:v>
                </c:pt>
                <c:pt idx="4">
                  <c:v>58595</c:v>
                </c:pt>
                <c:pt idx="5">
                  <c:v>69450</c:v>
                </c:pt>
                <c:pt idx="6">
                  <c:v>84784</c:v>
                </c:pt>
                <c:pt idx="7">
                  <c:v>72500</c:v>
                </c:pt>
                <c:pt idx="8">
                  <c:v>75891</c:v>
                </c:pt>
                <c:pt idx="9">
                  <c:v>69605</c:v>
                </c:pt>
              </c:numCache>
            </c:numRef>
          </c:val>
        </c:ser>
        <c:ser>
          <c:idx val="1"/>
          <c:order val="1"/>
          <c:tx>
            <c:strRef>
              <c:f>Report!$C$3</c:f>
              <c:strCache>
                <c:ptCount val="1"/>
                <c:pt idx="0">
                  <c:v>Sum of Quarter2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Report!$A$4:$A$14</c:f>
              <c:strCache>
                <c:ptCount val="10"/>
                <c:pt idx="0">
                  <c:v>Chewbacca</c:v>
                </c:pt>
                <c:pt idx="1">
                  <c:v>Darth Maul</c:v>
                </c:pt>
                <c:pt idx="2">
                  <c:v>Darth Vader</c:v>
                </c:pt>
                <c:pt idx="3">
                  <c:v>Han Solo</c:v>
                </c:pt>
                <c:pt idx="4">
                  <c:v>Lando Calrissian</c:v>
                </c:pt>
                <c:pt idx="5">
                  <c:v>Leia Organa</c:v>
                </c:pt>
                <c:pt idx="6">
                  <c:v>Luke Skywalker</c:v>
                </c:pt>
                <c:pt idx="7">
                  <c:v>Obi-Wan Kenobi</c:v>
                </c:pt>
                <c:pt idx="8">
                  <c:v>Padme Amidala Skywalker</c:v>
                </c:pt>
                <c:pt idx="9">
                  <c:v>Qui-Gon Jinn</c:v>
                </c:pt>
              </c:strCache>
            </c:strRef>
          </c:cat>
          <c:val>
            <c:numRef>
              <c:f>Report!$C$4:$C$14</c:f>
              <c:numCache>
                <c:formatCode>General</c:formatCode>
                <c:ptCount val="10"/>
                <c:pt idx="0">
                  <c:v>78742</c:v>
                </c:pt>
                <c:pt idx="1">
                  <c:v>68656</c:v>
                </c:pt>
                <c:pt idx="2">
                  <c:v>78725</c:v>
                </c:pt>
                <c:pt idx="3">
                  <c:v>87805</c:v>
                </c:pt>
                <c:pt idx="4">
                  <c:v>25289</c:v>
                </c:pt>
                <c:pt idx="5">
                  <c:v>95921</c:v>
                </c:pt>
                <c:pt idx="6">
                  <c:v>68622</c:v>
                </c:pt>
                <c:pt idx="7">
                  <c:v>98904</c:v>
                </c:pt>
                <c:pt idx="8">
                  <c:v>96992</c:v>
                </c:pt>
                <c:pt idx="9">
                  <c:v>65693</c:v>
                </c:pt>
              </c:numCache>
            </c:numRef>
          </c:val>
        </c:ser>
        <c:ser>
          <c:idx val="2"/>
          <c:order val="2"/>
          <c:tx>
            <c:strRef>
              <c:f>Report!$D$3</c:f>
              <c:strCache>
                <c:ptCount val="1"/>
                <c:pt idx="0">
                  <c:v>Sum of Quarter3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Report!$A$4:$A$14</c:f>
              <c:strCache>
                <c:ptCount val="10"/>
                <c:pt idx="0">
                  <c:v>Chewbacca</c:v>
                </c:pt>
                <c:pt idx="1">
                  <c:v>Darth Maul</c:v>
                </c:pt>
                <c:pt idx="2">
                  <c:v>Darth Vader</c:v>
                </c:pt>
                <c:pt idx="3">
                  <c:v>Han Solo</c:v>
                </c:pt>
                <c:pt idx="4">
                  <c:v>Lando Calrissian</c:v>
                </c:pt>
                <c:pt idx="5">
                  <c:v>Leia Organa</c:v>
                </c:pt>
                <c:pt idx="6">
                  <c:v>Luke Skywalker</c:v>
                </c:pt>
                <c:pt idx="7">
                  <c:v>Obi-Wan Kenobi</c:v>
                </c:pt>
                <c:pt idx="8">
                  <c:v>Padme Amidala Skywalker</c:v>
                </c:pt>
                <c:pt idx="9">
                  <c:v>Qui-Gon Jinn</c:v>
                </c:pt>
              </c:strCache>
            </c:strRef>
          </c:cat>
          <c:val>
            <c:numRef>
              <c:f>Report!$D$4:$D$14</c:f>
              <c:numCache>
                <c:formatCode>General</c:formatCode>
                <c:ptCount val="10"/>
                <c:pt idx="0">
                  <c:v>74541</c:v>
                </c:pt>
                <c:pt idx="1">
                  <c:v>78989</c:v>
                </c:pt>
                <c:pt idx="2">
                  <c:v>65885</c:v>
                </c:pt>
                <c:pt idx="3">
                  <c:v>78582</c:v>
                </c:pt>
                <c:pt idx="4">
                  <c:v>65633</c:v>
                </c:pt>
                <c:pt idx="5">
                  <c:v>85826</c:v>
                </c:pt>
                <c:pt idx="6">
                  <c:v>79741</c:v>
                </c:pt>
                <c:pt idx="7">
                  <c:v>68632</c:v>
                </c:pt>
                <c:pt idx="8">
                  <c:v>74494</c:v>
                </c:pt>
                <c:pt idx="9">
                  <c:v>68778</c:v>
                </c:pt>
              </c:numCache>
            </c:numRef>
          </c:val>
        </c:ser>
        <c:ser>
          <c:idx val="3"/>
          <c:order val="3"/>
          <c:tx>
            <c:strRef>
              <c:f>Report!$E$3</c:f>
              <c:strCache>
                <c:ptCount val="1"/>
                <c:pt idx="0">
                  <c:v>Sum of Quarter4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Report!$A$4:$A$14</c:f>
              <c:strCache>
                <c:ptCount val="10"/>
                <c:pt idx="0">
                  <c:v>Chewbacca</c:v>
                </c:pt>
                <c:pt idx="1">
                  <c:v>Darth Maul</c:v>
                </c:pt>
                <c:pt idx="2">
                  <c:v>Darth Vader</c:v>
                </c:pt>
                <c:pt idx="3">
                  <c:v>Han Solo</c:v>
                </c:pt>
                <c:pt idx="4">
                  <c:v>Lando Calrissian</c:v>
                </c:pt>
                <c:pt idx="5">
                  <c:v>Leia Organa</c:v>
                </c:pt>
                <c:pt idx="6">
                  <c:v>Luke Skywalker</c:v>
                </c:pt>
                <c:pt idx="7">
                  <c:v>Obi-Wan Kenobi</c:v>
                </c:pt>
                <c:pt idx="8">
                  <c:v>Padme Amidala Skywalker</c:v>
                </c:pt>
                <c:pt idx="9">
                  <c:v>Qui-Gon Jinn</c:v>
                </c:pt>
              </c:strCache>
            </c:strRef>
          </c:cat>
          <c:val>
            <c:numRef>
              <c:f>Report!$E$4:$E$14</c:f>
              <c:numCache>
                <c:formatCode>General</c:formatCode>
                <c:ptCount val="10"/>
                <c:pt idx="0">
                  <c:v>69899</c:v>
                </c:pt>
                <c:pt idx="1">
                  <c:v>74592</c:v>
                </c:pt>
                <c:pt idx="2">
                  <c:v>75229</c:v>
                </c:pt>
                <c:pt idx="3">
                  <c:v>68652</c:v>
                </c:pt>
                <c:pt idx="4">
                  <c:v>69987</c:v>
                </c:pt>
                <c:pt idx="5">
                  <c:v>85235</c:v>
                </c:pt>
                <c:pt idx="6">
                  <c:v>76584</c:v>
                </c:pt>
                <c:pt idx="7">
                  <c:v>67992</c:v>
                </c:pt>
                <c:pt idx="8">
                  <c:v>74256</c:v>
                </c:pt>
                <c:pt idx="9">
                  <c:v>77443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8217080"/>
        <c:axId val="248217472"/>
      </c:barChart>
      <c:catAx>
        <c:axId val="2482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217472"/>
        <c:crosses val="autoZero"/>
        <c:auto val="1"/>
        <c:lblAlgn val="ctr"/>
        <c:lblOffset val="100"/>
        <c:noMultiLvlLbl val="0"/>
      </c:catAx>
      <c:valAx>
        <c:axId val="24821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2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2ACAFC0-6FE3-463D-9545-A12C1349998D}" type="doc">
      <dgm:prSet loTypeId="urn:microsoft.com/office/officeart/2005/8/layout/hierarchy3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D532240A-9E19-4A8F-8439-95FAE92FC0E3}">
      <dgm:prSet phldrT="[Text]" custT="1"/>
      <dgm:spPr/>
      <dgm:t>
        <a:bodyPr/>
        <a:lstStyle/>
        <a:p>
          <a:pPr>
            <a:spcAft>
              <a:spcPts val="0"/>
            </a:spcAft>
          </a:pPr>
          <a:r>
            <a:rPr lang="en-US" sz="1800"/>
            <a:t>MASTER </a:t>
          </a:r>
        </a:p>
        <a:p>
          <a:pPr>
            <a:spcAft>
              <a:spcPts val="0"/>
            </a:spcAft>
          </a:pPr>
          <a:r>
            <a:rPr lang="en-US" sz="1800"/>
            <a:t>Name, Address, City, State, Zip, DOB, Expiration Date, Issue Date, Gender, Height, Weight, Eye Color, Hair Color, Class, License Number</a:t>
          </a:r>
        </a:p>
      </dgm:t>
    </dgm:pt>
    <dgm:pt modelId="{5D3959E9-85AC-47FD-B8C9-F067218365C3}" type="parTrans" cxnId="{86817376-2CEE-48CB-BD38-0577BCFF3640}">
      <dgm:prSet/>
      <dgm:spPr/>
      <dgm:t>
        <a:bodyPr/>
        <a:lstStyle/>
        <a:p>
          <a:endParaRPr lang="en-US"/>
        </a:p>
      </dgm:t>
    </dgm:pt>
    <dgm:pt modelId="{347A14EF-B895-4A11-A68E-656B5CCBD651}" type="sibTrans" cxnId="{86817376-2CEE-48CB-BD38-0577BCFF3640}">
      <dgm:prSet/>
      <dgm:spPr/>
      <dgm:t>
        <a:bodyPr/>
        <a:lstStyle/>
        <a:p>
          <a:endParaRPr lang="en-US"/>
        </a:p>
      </dgm:t>
    </dgm:pt>
    <dgm:pt modelId="{F4F70667-83B5-4FD6-8290-7F0B543C46F6}">
      <dgm:prSet phldrT="[Text]" custT="1"/>
      <dgm:spPr/>
      <dgm:t>
        <a:bodyPr/>
        <a:lstStyle/>
        <a:p>
          <a:r>
            <a:rPr lang="en-US" sz="1800"/>
            <a:t>SLAVE: Violations </a:t>
          </a:r>
        </a:p>
      </dgm:t>
    </dgm:pt>
    <dgm:pt modelId="{BFBD5E82-14AD-42BB-B1EB-01F3C0EB252B}" type="parTrans" cxnId="{6D03251B-53D0-4895-83EF-323F01BB3417}">
      <dgm:prSet/>
      <dgm:spPr/>
      <dgm:t>
        <a:bodyPr/>
        <a:lstStyle/>
        <a:p>
          <a:endParaRPr lang="en-US"/>
        </a:p>
      </dgm:t>
    </dgm:pt>
    <dgm:pt modelId="{1E1BFC5D-1005-474B-B170-9B8498401C6E}" type="sibTrans" cxnId="{6D03251B-53D0-4895-83EF-323F01BB3417}">
      <dgm:prSet/>
      <dgm:spPr/>
      <dgm:t>
        <a:bodyPr/>
        <a:lstStyle/>
        <a:p>
          <a:endParaRPr lang="en-US"/>
        </a:p>
      </dgm:t>
    </dgm:pt>
    <dgm:pt modelId="{F56A752D-5758-4F9B-8A78-88AEDB1D7B4D}">
      <dgm:prSet phldrT="[Text]" custT="1"/>
      <dgm:spPr/>
      <dgm:t>
        <a:bodyPr/>
        <a:lstStyle/>
        <a:p>
          <a:pPr>
            <a:spcAft>
              <a:spcPts val="0"/>
            </a:spcAft>
          </a:pPr>
          <a:r>
            <a:rPr lang="en-US" sz="1800"/>
            <a:t>SLAVE: Previous Address </a:t>
          </a:r>
        </a:p>
      </dgm:t>
    </dgm:pt>
    <dgm:pt modelId="{9D31C214-147A-4886-BDD4-BFF8AD398DBC}" type="parTrans" cxnId="{209BF56C-90B0-4852-8936-9361746F52A8}">
      <dgm:prSet/>
      <dgm:spPr/>
      <dgm:t>
        <a:bodyPr/>
        <a:lstStyle/>
        <a:p>
          <a:endParaRPr lang="en-US"/>
        </a:p>
      </dgm:t>
    </dgm:pt>
    <dgm:pt modelId="{95661690-4942-4BAB-8A00-D4FEB4A6ABDF}" type="sibTrans" cxnId="{209BF56C-90B0-4852-8936-9361746F52A8}">
      <dgm:prSet/>
      <dgm:spPr/>
      <dgm:t>
        <a:bodyPr/>
        <a:lstStyle/>
        <a:p>
          <a:endParaRPr lang="en-US"/>
        </a:p>
      </dgm:t>
    </dgm:pt>
    <dgm:pt modelId="{8E66C62E-A5F1-4D72-9110-A927DD38991E}">
      <dgm:prSet phldrT="[Text]" custT="1"/>
      <dgm:spPr/>
      <dgm:t>
        <a:bodyPr/>
        <a:lstStyle/>
        <a:p>
          <a:pPr>
            <a:spcAft>
              <a:spcPts val="0"/>
            </a:spcAft>
          </a:pPr>
          <a:r>
            <a:rPr lang="en-US" sz="1800"/>
            <a:t>MASTER</a:t>
          </a:r>
        </a:p>
        <a:p>
          <a:pPr>
            <a:spcAft>
              <a:spcPts val="0"/>
            </a:spcAft>
          </a:pPr>
          <a:r>
            <a:rPr lang="en-US" sz="1800"/>
            <a:t>Unique KEY field</a:t>
          </a:r>
        </a:p>
        <a:p>
          <a:pPr>
            <a:spcAft>
              <a:spcPts val="0"/>
            </a:spcAft>
          </a:pPr>
          <a:r>
            <a:rPr lang="en-US" sz="1800"/>
            <a:t>License Number</a:t>
          </a:r>
        </a:p>
        <a:p>
          <a:pPr>
            <a:spcAft>
              <a:spcPts val="0"/>
            </a:spcAft>
          </a:pPr>
          <a:r>
            <a:rPr lang="en-US" sz="1800"/>
            <a:t>F298-6588-4823</a:t>
          </a:r>
        </a:p>
      </dgm:t>
    </dgm:pt>
    <dgm:pt modelId="{1D67DE51-6C71-4C5F-BF64-9F1F48D9AEFC}" type="parTrans" cxnId="{B9AA2112-04E3-4642-A4EB-EFBBB6918279}">
      <dgm:prSet/>
      <dgm:spPr/>
      <dgm:t>
        <a:bodyPr/>
        <a:lstStyle/>
        <a:p>
          <a:endParaRPr lang="en-US"/>
        </a:p>
      </dgm:t>
    </dgm:pt>
    <dgm:pt modelId="{1C6E63D3-1D47-4A73-88C7-0DBED0DD7777}" type="sibTrans" cxnId="{B9AA2112-04E3-4642-A4EB-EFBBB6918279}">
      <dgm:prSet/>
      <dgm:spPr/>
      <dgm:t>
        <a:bodyPr/>
        <a:lstStyle/>
        <a:p>
          <a:endParaRPr lang="en-US"/>
        </a:p>
      </dgm:t>
    </dgm:pt>
    <dgm:pt modelId="{C196CA5E-2CA3-4AA3-A7DA-2820AABE4529}">
      <dgm:prSet phldrT="[Text]" custT="1"/>
      <dgm:spPr/>
      <dgm:t>
        <a:bodyPr/>
        <a:lstStyle/>
        <a:p>
          <a:r>
            <a:rPr lang="en-US" sz="1800"/>
            <a:t>1 DUI, 8-18-2016</a:t>
          </a:r>
        </a:p>
      </dgm:t>
    </dgm:pt>
    <dgm:pt modelId="{56C12EDB-DAB9-4239-9357-DBE3EA6FD028}" type="parTrans" cxnId="{0B5A26CD-7C36-4837-A656-1EFEAF925405}">
      <dgm:prSet/>
      <dgm:spPr/>
      <dgm:t>
        <a:bodyPr/>
        <a:lstStyle/>
        <a:p>
          <a:endParaRPr lang="en-US"/>
        </a:p>
      </dgm:t>
    </dgm:pt>
    <dgm:pt modelId="{10A4FB3E-0683-4078-A6BA-30B79E4793A5}" type="sibTrans" cxnId="{0B5A26CD-7C36-4837-A656-1EFEAF925405}">
      <dgm:prSet/>
      <dgm:spPr/>
      <dgm:t>
        <a:bodyPr/>
        <a:lstStyle/>
        <a:p>
          <a:endParaRPr lang="en-US"/>
        </a:p>
      </dgm:t>
    </dgm:pt>
    <dgm:pt modelId="{1319BC67-99A6-4B01-A094-934FF3E46865}">
      <dgm:prSet phldrT="[Text]" custT="1"/>
      <dgm:spPr/>
      <dgm:t>
        <a:bodyPr/>
        <a:lstStyle/>
        <a:p>
          <a:pPr>
            <a:spcAft>
              <a:spcPts val="0"/>
            </a:spcAft>
          </a:pPr>
          <a:r>
            <a:rPr lang="en-US" sz="1800"/>
            <a:t>77 Sunstrip Strip; Miami, FL 33173</a:t>
          </a:r>
        </a:p>
      </dgm:t>
    </dgm:pt>
    <dgm:pt modelId="{F380ABDB-284C-4F2D-A47A-DE9978B0AE13}" type="parTrans" cxnId="{42976352-5B81-43CD-8309-CCC963964492}">
      <dgm:prSet/>
      <dgm:spPr/>
      <dgm:t>
        <a:bodyPr/>
        <a:lstStyle/>
        <a:p>
          <a:endParaRPr lang="en-US"/>
        </a:p>
      </dgm:t>
    </dgm:pt>
    <dgm:pt modelId="{4680207F-A6C2-4BD4-9F38-79C757B52FB0}" type="sibTrans" cxnId="{42976352-5B81-43CD-8309-CCC963964492}">
      <dgm:prSet/>
      <dgm:spPr/>
      <dgm:t>
        <a:bodyPr/>
        <a:lstStyle/>
        <a:p>
          <a:endParaRPr lang="en-US"/>
        </a:p>
      </dgm:t>
    </dgm:pt>
    <dgm:pt modelId="{56ACF933-E1F6-4EC4-A1B2-C8DC5DC808E1}" type="pres">
      <dgm:prSet presAssocID="{82ACAFC0-6FE3-463D-9545-A12C1349998D}" presName="diagram" presStyleCnt="0">
        <dgm:presLayoutVars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n-US"/>
        </a:p>
      </dgm:t>
    </dgm:pt>
    <dgm:pt modelId="{9E2EC4BC-88D6-495D-9C04-626939D8CCBC}" type="pres">
      <dgm:prSet presAssocID="{D532240A-9E19-4A8F-8439-95FAE92FC0E3}" presName="root" presStyleCnt="0"/>
      <dgm:spPr/>
    </dgm:pt>
    <dgm:pt modelId="{38AAD27B-B4D2-42F9-9E92-4300B9A031C5}" type="pres">
      <dgm:prSet presAssocID="{D532240A-9E19-4A8F-8439-95FAE92FC0E3}" presName="rootComposite" presStyleCnt="0"/>
      <dgm:spPr/>
    </dgm:pt>
    <dgm:pt modelId="{CA8A1D33-15D9-4BB7-9912-6A835560210B}" type="pres">
      <dgm:prSet presAssocID="{D532240A-9E19-4A8F-8439-95FAE92FC0E3}" presName="rootText" presStyleLbl="node1" presStyleIdx="0" presStyleCnt="2" custScaleX="186160" custScaleY="233152"/>
      <dgm:spPr/>
      <dgm:t>
        <a:bodyPr/>
        <a:lstStyle/>
        <a:p>
          <a:endParaRPr lang="en-US"/>
        </a:p>
      </dgm:t>
    </dgm:pt>
    <dgm:pt modelId="{C897F94A-567C-4D4E-907C-F8B5F7E8F7A0}" type="pres">
      <dgm:prSet presAssocID="{D532240A-9E19-4A8F-8439-95FAE92FC0E3}" presName="rootConnector" presStyleLbl="node1" presStyleIdx="0" presStyleCnt="2"/>
      <dgm:spPr/>
      <dgm:t>
        <a:bodyPr/>
        <a:lstStyle/>
        <a:p>
          <a:endParaRPr lang="en-US"/>
        </a:p>
      </dgm:t>
    </dgm:pt>
    <dgm:pt modelId="{AC793FBE-703B-4B6F-B835-2F1769151A9B}" type="pres">
      <dgm:prSet presAssocID="{D532240A-9E19-4A8F-8439-95FAE92FC0E3}" presName="childShape" presStyleCnt="0"/>
      <dgm:spPr/>
    </dgm:pt>
    <dgm:pt modelId="{E24B9BE0-A721-4C44-B479-0C5850C86B78}" type="pres">
      <dgm:prSet presAssocID="{BFBD5E82-14AD-42BB-B1EB-01F3C0EB252B}" presName="Name13" presStyleLbl="parChTrans1D2" presStyleIdx="0" presStyleCnt="4"/>
      <dgm:spPr/>
      <dgm:t>
        <a:bodyPr/>
        <a:lstStyle/>
        <a:p>
          <a:endParaRPr lang="en-US"/>
        </a:p>
      </dgm:t>
    </dgm:pt>
    <dgm:pt modelId="{9DA0D738-9516-4931-9E6E-2956EFA8F5F2}" type="pres">
      <dgm:prSet presAssocID="{F4F70667-83B5-4FD6-8290-7F0B543C46F6}" presName="childText" presStyleLbl="bgAcc1" presStyleIdx="0" presStyleCnt="4" custScaleX="156644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A936D13-6816-4FCA-86E2-C807A3B022A7}" type="pres">
      <dgm:prSet presAssocID="{9D31C214-147A-4886-BDD4-BFF8AD398DBC}" presName="Name13" presStyleLbl="parChTrans1D2" presStyleIdx="1" presStyleCnt="4"/>
      <dgm:spPr/>
      <dgm:t>
        <a:bodyPr/>
        <a:lstStyle/>
        <a:p>
          <a:endParaRPr lang="en-US"/>
        </a:p>
      </dgm:t>
    </dgm:pt>
    <dgm:pt modelId="{ED8BC302-C720-4EF6-AABC-50143068ACCE}" type="pres">
      <dgm:prSet presAssocID="{F56A752D-5758-4F9B-8A78-88AEDB1D7B4D}" presName="childText" presStyleLbl="bgAcc1" presStyleIdx="1" presStyleCnt="4" custScaleX="15730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A962FE1-396A-4079-B541-BE7BD8C587F3}" type="pres">
      <dgm:prSet presAssocID="{8E66C62E-A5F1-4D72-9110-A927DD38991E}" presName="root" presStyleCnt="0"/>
      <dgm:spPr/>
    </dgm:pt>
    <dgm:pt modelId="{CD156A58-B51A-48BB-B83B-B2E1F5F2F1CA}" type="pres">
      <dgm:prSet presAssocID="{8E66C62E-A5F1-4D72-9110-A927DD38991E}" presName="rootComposite" presStyleCnt="0"/>
      <dgm:spPr/>
    </dgm:pt>
    <dgm:pt modelId="{6D082ADD-F3D2-45B0-AEB7-9164EC887945}" type="pres">
      <dgm:prSet presAssocID="{8E66C62E-A5F1-4D72-9110-A927DD38991E}" presName="rootText" presStyleLbl="node1" presStyleIdx="1" presStyleCnt="2" custScaleX="149432" custScaleY="228569"/>
      <dgm:spPr/>
      <dgm:t>
        <a:bodyPr/>
        <a:lstStyle/>
        <a:p>
          <a:endParaRPr lang="en-US"/>
        </a:p>
      </dgm:t>
    </dgm:pt>
    <dgm:pt modelId="{476BD939-87E2-4AFA-A136-755BC5ABF889}" type="pres">
      <dgm:prSet presAssocID="{8E66C62E-A5F1-4D72-9110-A927DD38991E}" presName="rootConnector" presStyleLbl="node1" presStyleIdx="1" presStyleCnt="2"/>
      <dgm:spPr/>
      <dgm:t>
        <a:bodyPr/>
        <a:lstStyle/>
        <a:p>
          <a:endParaRPr lang="en-US"/>
        </a:p>
      </dgm:t>
    </dgm:pt>
    <dgm:pt modelId="{2735AB12-10EE-442B-93C6-46FEF8070164}" type="pres">
      <dgm:prSet presAssocID="{8E66C62E-A5F1-4D72-9110-A927DD38991E}" presName="childShape" presStyleCnt="0"/>
      <dgm:spPr/>
    </dgm:pt>
    <dgm:pt modelId="{C186CE93-C562-4404-B709-2FDF809B82E0}" type="pres">
      <dgm:prSet presAssocID="{56C12EDB-DAB9-4239-9357-DBE3EA6FD028}" presName="Name13" presStyleLbl="parChTrans1D2" presStyleIdx="2" presStyleCnt="4"/>
      <dgm:spPr/>
      <dgm:t>
        <a:bodyPr/>
        <a:lstStyle/>
        <a:p>
          <a:endParaRPr lang="en-US"/>
        </a:p>
      </dgm:t>
    </dgm:pt>
    <dgm:pt modelId="{730C9E47-9122-445E-9369-101C9E8DA33A}" type="pres">
      <dgm:prSet presAssocID="{C196CA5E-2CA3-4AA3-A7DA-2820AABE4529}" presName="childText" presStyleLbl="bgAcc1" presStyleIdx="2" presStyleCnt="4" custScaleX="146387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AEA58BC-B692-45F5-8844-371F7A150E58}" type="pres">
      <dgm:prSet presAssocID="{F380ABDB-284C-4F2D-A47A-DE9978B0AE13}" presName="Name13" presStyleLbl="parChTrans1D2" presStyleIdx="3" presStyleCnt="4"/>
      <dgm:spPr/>
      <dgm:t>
        <a:bodyPr/>
        <a:lstStyle/>
        <a:p>
          <a:endParaRPr lang="en-US"/>
        </a:p>
      </dgm:t>
    </dgm:pt>
    <dgm:pt modelId="{9E29E103-8B72-4F74-93DD-10F8B5B39DC7}" type="pres">
      <dgm:prSet presAssocID="{1319BC67-99A6-4B01-A094-934FF3E46865}" presName="childText" presStyleLbl="bgAcc1" presStyleIdx="3" presStyleCnt="4" custScaleX="151915" custScaleY="9877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42976352-5B81-43CD-8309-CCC963964492}" srcId="{8E66C62E-A5F1-4D72-9110-A927DD38991E}" destId="{1319BC67-99A6-4B01-A094-934FF3E46865}" srcOrd="1" destOrd="0" parTransId="{F380ABDB-284C-4F2D-A47A-DE9978B0AE13}" sibTransId="{4680207F-A6C2-4BD4-9F38-79C757B52FB0}"/>
    <dgm:cxn modelId="{B9AA2112-04E3-4642-A4EB-EFBBB6918279}" srcId="{82ACAFC0-6FE3-463D-9545-A12C1349998D}" destId="{8E66C62E-A5F1-4D72-9110-A927DD38991E}" srcOrd="1" destOrd="0" parTransId="{1D67DE51-6C71-4C5F-BF64-9F1F48D9AEFC}" sibTransId="{1C6E63D3-1D47-4A73-88C7-0DBED0DD7777}"/>
    <dgm:cxn modelId="{0B5A26CD-7C36-4837-A656-1EFEAF925405}" srcId="{8E66C62E-A5F1-4D72-9110-A927DD38991E}" destId="{C196CA5E-2CA3-4AA3-A7DA-2820AABE4529}" srcOrd="0" destOrd="0" parTransId="{56C12EDB-DAB9-4239-9357-DBE3EA6FD028}" sibTransId="{10A4FB3E-0683-4078-A6BA-30B79E4793A5}"/>
    <dgm:cxn modelId="{17C3C16A-3688-4F44-A053-DD339A7BD16D}" type="presOf" srcId="{9D31C214-147A-4886-BDD4-BFF8AD398DBC}" destId="{FA936D13-6816-4FCA-86E2-C807A3B022A7}" srcOrd="0" destOrd="0" presId="urn:microsoft.com/office/officeart/2005/8/layout/hierarchy3"/>
    <dgm:cxn modelId="{1806B8A4-3E9C-4B78-A18A-BAE0815FEC7B}" type="presOf" srcId="{F4F70667-83B5-4FD6-8290-7F0B543C46F6}" destId="{9DA0D738-9516-4931-9E6E-2956EFA8F5F2}" srcOrd="0" destOrd="0" presId="urn:microsoft.com/office/officeart/2005/8/layout/hierarchy3"/>
    <dgm:cxn modelId="{8C76D135-3C0F-4C84-9782-338C7600F147}" type="presOf" srcId="{D532240A-9E19-4A8F-8439-95FAE92FC0E3}" destId="{C897F94A-567C-4D4E-907C-F8B5F7E8F7A0}" srcOrd="1" destOrd="0" presId="urn:microsoft.com/office/officeart/2005/8/layout/hierarchy3"/>
    <dgm:cxn modelId="{86817376-2CEE-48CB-BD38-0577BCFF3640}" srcId="{82ACAFC0-6FE3-463D-9545-A12C1349998D}" destId="{D532240A-9E19-4A8F-8439-95FAE92FC0E3}" srcOrd="0" destOrd="0" parTransId="{5D3959E9-85AC-47FD-B8C9-F067218365C3}" sibTransId="{347A14EF-B895-4A11-A68E-656B5CCBD651}"/>
    <dgm:cxn modelId="{3D23ED9C-B795-4774-8E63-FA29086C9E83}" type="presOf" srcId="{56C12EDB-DAB9-4239-9357-DBE3EA6FD028}" destId="{C186CE93-C562-4404-B709-2FDF809B82E0}" srcOrd="0" destOrd="0" presId="urn:microsoft.com/office/officeart/2005/8/layout/hierarchy3"/>
    <dgm:cxn modelId="{209BF56C-90B0-4852-8936-9361746F52A8}" srcId="{D532240A-9E19-4A8F-8439-95FAE92FC0E3}" destId="{F56A752D-5758-4F9B-8A78-88AEDB1D7B4D}" srcOrd="1" destOrd="0" parTransId="{9D31C214-147A-4886-BDD4-BFF8AD398DBC}" sibTransId="{95661690-4942-4BAB-8A00-D4FEB4A6ABDF}"/>
    <dgm:cxn modelId="{05BCF20D-E8E9-4D38-8F9A-5A0ECA67F7A9}" type="presOf" srcId="{8E66C62E-A5F1-4D72-9110-A927DD38991E}" destId="{476BD939-87E2-4AFA-A136-755BC5ABF889}" srcOrd="1" destOrd="0" presId="urn:microsoft.com/office/officeart/2005/8/layout/hierarchy3"/>
    <dgm:cxn modelId="{9CAFAAE4-63A0-455C-AE7A-956AA9678A35}" type="presOf" srcId="{F380ABDB-284C-4F2D-A47A-DE9978B0AE13}" destId="{6AEA58BC-B692-45F5-8844-371F7A150E58}" srcOrd="0" destOrd="0" presId="urn:microsoft.com/office/officeart/2005/8/layout/hierarchy3"/>
    <dgm:cxn modelId="{47738C74-0CE0-4A86-950C-8CD7479593C3}" type="presOf" srcId="{8E66C62E-A5F1-4D72-9110-A927DD38991E}" destId="{6D082ADD-F3D2-45B0-AEB7-9164EC887945}" srcOrd="0" destOrd="0" presId="urn:microsoft.com/office/officeart/2005/8/layout/hierarchy3"/>
    <dgm:cxn modelId="{7B7F10ED-B5BE-4C6E-AD7D-BF4CFF41EE3D}" type="presOf" srcId="{C196CA5E-2CA3-4AA3-A7DA-2820AABE4529}" destId="{730C9E47-9122-445E-9369-101C9E8DA33A}" srcOrd="0" destOrd="0" presId="urn:microsoft.com/office/officeart/2005/8/layout/hierarchy3"/>
    <dgm:cxn modelId="{BE2C490F-62D5-44D1-97AC-C766B7BC0AAA}" type="presOf" srcId="{BFBD5E82-14AD-42BB-B1EB-01F3C0EB252B}" destId="{E24B9BE0-A721-4C44-B479-0C5850C86B78}" srcOrd="0" destOrd="0" presId="urn:microsoft.com/office/officeart/2005/8/layout/hierarchy3"/>
    <dgm:cxn modelId="{6E67D770-1CFA-462A-8A27-DB2E43E8C560}" type="presOf" srcId="{D532240A-9E19-4A8F-8439-95FAE92FC0E3}" destId="{CA8A1D33-15D9-4BB7-9912-6A835560210B}" srcOrd="0" destOrd="0" presId="urn:microsoft.com/office/officeart/2005/8/layout/hierarchy3"/>
    <dgm:cxn modelId="{23561083-6CAB-4BC0-97A9-80377E71580C}" type="presOf" srcId="{F56A752D-5758-4F9B-8A78-88AEDB1D7B4D}" destId="{ED8BC302-C720-4EF6-AABC-50143068ACCE}" srcOrd="0" destOrd="0" presId="urn:microsoft.com/office/officeart/2005/8/layout/hierarchy3"/>
    <dgm:cxn modelId="{6D03251B-53D0-4895-83EF-323F01BB3417}" srcId="{D532240A-9E19-4A8F-8439-95FAE92FC0E3}" destId="{F4F70667-83B5-4FD6-8290-7F0B543C46F6}" srcOrd="0" destOrd="0" parTransId="{BFBD5E82-14AD-42BB-B1EB-01F3C0EB252B}" sibTransId="{1E1BFC5D-1005-474B-B170-9B8498401C6E}"/>
    <dgm:cxn modelId="{D62DA0AB-FBC1-43AA-ADD1-C63350F511A4}" type="presOf" srcId="{82ACAFC0-6FE3-463D-9545-A12C1349998D}" destId="{56ACF933-E1F6-4EC4-A1B2-C8DC5DC808E1}" srcOrd="0" destOrd="0" presId="urn:microsoft.com/office/officeart/2005/8/layout/hierarchy3"/>
    <dgm:cxn modelId="{6717A51D-3F9D-4C7A-B324-A61B43F9009B}" type="presOf" srcId="{1319BC67-99A6-4B01-A094-934FF3E46865}" destId="{9E29E103-8B72-4F74-93DD-10F8B5B39DC7}" srcOrd="0" destOrd="0" presId="urn:microsoft.com/office/officeart/2005/8/layout/hierarchy3"/>
    <dgm:cxn modelId="{B6122F03-F937-4127-9C9F-4D378CEC5405}" type="presParOf" srcId="{56ACF933-E1F6-4EC4-A1B2-C8DC5DC808E1}" destId="{9E2EC4BC-88D6-495D-9C04-626939D8CCBC}" srcOrd="0" destOrd="0" presId="urn:microsoft.com/office/officeart/2005/8/layout/hierarchy3"/>
    <dgm:cxn modelId="{0EE2B782-3B7E-49F2-A137-4600F2489CBF}" type="presParOf" srcId="{9E2EC4BC-88D6-495D-9C04-626939D8CCBC}" destId="{38AAD27B-B4D2-42F9-9E92-4300B9A031C5}" srcOrd="0" destOrd="0" presId="urn:microsoft.com/office/officeart/2005/8/layout/hierarchy3"/>
    <dgm:cxn modelId="{FA26E227-88AF-44F0-86AF-13B45A625B4F}" type="presParOf" srcId="{38AAD27B-B4D2-42F9-9E92-4300B9A031C5}" destId="{CA8A1D33-15D9-4BB7-9912-6A835560210B}" srcOrd="0" destOrd="0" presId="urn:microsoft.com/office/officeart/2005/8/layout/hierarchy3"/>
    <dgm:cxn modelId="{B329CF4C-029B-4E26-A112-87C1F244DD2B}" type="presParOf" srcId="{38AAD27B-B4D2-42F9-9E92-4300B9A031C5}" destId="{C897F94A-567C-4D4E-907C-F8B5F7E8F7A0}" srcOrd="1" destOrd="0" presId="urn:microsoft.com/office/officeart/2005/8/layout/hierarchy3"/>
    <dgm:cxn modelId="{77D7B18C-A770-4DFD-B540-1E1F74F60FF9}" type="presParOf" srcId="{9E2EC4BC-88D6-495D-9C04-626939D8CCBC}" destId="{AC793FBE-703B-4B6F-B835-2F1769151A9B}" srcOrd="1" destOrd="0" presId="urn:microsoft.com/office/officeart/2005/8/layout/hierarchy3"/>
    <dgm:cxn modelId="{8EFA217E-E875-4D4C-B15C-E96CA8997623}" type="presParOf" srcId="{AC793FBE-703B-4B6F-B835-2F1769151A9B}" destId="{E24B9BE0-A721-4C44-B479-0C5850C86B78}" srcOrd="0" destOrd="0" presId="urn:microsoft.com/office/officeart/2005/8/layout/hierarchy3"/>
    <dgm:cxn modelId="{5F0297FC-86FA-43B4-BAEA-1683C67DCF0E}" type="presParOf" srcId="{AC793FBE-703B-4B6F-B835-2F1769151A9B}" destId="{9DA0D738-9516-4931-9E6E-2956EFA8F5F2}" srcOrd="1" destOrd="0" presId="urn:microsoft.com/office/officeart/2005/8/layout/hierarchy3"/>
    <dgm:cxn modelId="{D18C8231-F577-41F0-876E-5E3720EF91DA}" type="presParOf" srcId="{AC793FBE-703B-4B6F-B835-2F1769151A9B}" destId="{FA936D13-6816-4FCA-86E2-C807A3B022A7}" srcOrd="2" destOrd="0" presId="urn:microsoft.com/office/officeart/2005/8/layout/hierarchy3"/>
    <dgm:cxn modelId="{EAC7F86D-406E-457A-AA66-F4C19F5F69C0}" type="presParOf" srcId="{AC793FBE-703B-4B6F-B835-2F1769151A9B}" destId="{ED8BC302-C720-4EF6-AABC-50143068ACCE}" srcOrd="3" destOrd="0" presId="urn:microsoft.com/office/officeart/2005/8/layout/hierarchy3"/>
    <dgm:cxn modelId="{FEB6D8B2-35CA-4062-8513-577F5B18DDDA}" type="presParOf" srcId="{56ACF933-E1F6-4EC4-A1B2-C8DC5DC808E1}" destId="{FA962FE1-396A-4079-B541-BE7BD8C587F3}" srcOrd="1" destOrd="0" presId="urn:microsoft.com/office/officeart/2005/8/layout/hierarchy3"/>
    <dgm:cxn modelId="{E3C8A716-14AC-4D3F-A49E-0A09DFF7BD39}" type="presParOf" srcId="{FA962FE1-396A-4079-B541-BE7BD8C587F3}" destId="{CD156A58-B51A-48BB-B83B-B2E1F5F2F1CA}" srcOrd="0" destOrd="0" presId="urn:microsoft.com/office/officeart/2005/8/layout/hierarchy3"/>
    <dgm:cxn modelId="{C52BF318-AFCF-4E9F-AD87-5C35E472523A}" type="presParOf" srcId="{CD156A58-B51A-48BB-B83B-B2E1F5F2F1CA}" destId="{6D082ADD-F3D2-45B0-AEB7-9164EC887945}" srcOrd="0" destOrd="0" presId="urn:microsoft.com/office/officeart/2005/8/layout/hierarchy3"/>
    <dgm:cxn modelId="{C5A89944-918E-48A8-8A2F-EB52DF1E1C6D}" type="presParOf" srcId="{CD156A58-B51A-48BB-B83B-B2E1F5F2F1CA}" destId="{476BD939-87E2-4AFA-A136-755BC5ABF889}" srcOrd="1" destOrd="0" presId="urn:microsoft.com/office/officeart/2005/8/layout/hierarchy3"/>
    <dgm:cxn modelId="{EE85FF15-4B03-45AD-BD7C-C94E71D46817}" type="presParOf" srcId="{FA962FE1-396A-4079-B541-BE7BD8C587F3}" destId="{2735AB12-10EE-442B-93C6-46FEF8070164}" srcOrd="1" destOrd="0" presId="urn:microsoft.com/office/officeart/2005/8/layout/hierarchy3"/>
    <dgm:cxn modelId="{29032F83-A0AE-4861-9595-8A3042ADF3B0}" type="presParOf" srcId="{2735AB12-10EE-442B-93C6-46FEF8070164}" destId="{C186CE93-C562-4404-B709-2FDF809B82E0}" srcOrd="0" destOrd="0" presId="urn:microsoft.com/office/officeart/2005/8/layout/hierarchy3"/>
    <dgm:cxn modelId="{2E37A5E2-9ACF-48F2-AB7A-699DDE57D61F}" type="presParOf" srcId="{2735AB12-10EE-442B-93C6-46FEF8070164}" destId="{730C9E47-9122-445E-9369-101C9E8DA33A}" srcOrd="1" destOrd="0" presId="urn:microsoft.com/office/officeart/2005/8/layout/hierarchy3"/>
    <dgm:cxn modelId="{365BEAA1-AD66-4598-9A85-FF9A25592936}" type="presParOf" srcId="{2735AB12-10EE-442B-93C6-46FEF8070164}" destId="{6AEA58BC-B692-45F5-8844-371F7A150E58}" srcOrd="2" destOrd="0" presId="urn:microsoft.com/office/officeart/2005/8/layout/hierarchy3"/>
    <dgm:cxn modelId="{D7DF1797-F72A-4C60-829F-E950F5EA9785}" type="presParOf" srcId="{2735AB12-10EE-442B-93C6-46FEF8070164}" destId="{9E29E103-8B72-4F74-93DD-10F8B5B39DC7}" srcOrd="3" destOrd="0" presId="urn:microsoft.com/office/officeart/2005/8/layout/hierarchy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3">
  <dgm:title val=""/>
  <dgm:desc val=""/>
  <dgm:catLst>
    <dgm:cat type="hierarchy" pri="7000"/>
    <dgm:cat type="list" pri="23000"/>
    <dgm:cat type="relationship" pri="15000"/>
    <dgm:cat type="convert" pri="7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</dgm:ptLst>
      <dgm:cxnLst>
        <dgm:cxn modelId="4" srcId="0" destId="1" srcOrd="0" destOrd="0"/>
        <dgm:cxn modelId="5" srcId="1" destId="11" srcOrd="0" destOrd="0"/>
        <dgm:cxn modelId="6" srcId="1" destId="12" srcOrd="1" destOrd="0"/>
        <dgm:cxn modelId="7" srcId="0" destId="2" srcOrd="1" destOrd="0"/>
        <dgm:cxn modelId="8" srcId="2" destId="21" srcOrd="0" destOrd="0"/>
        <dgm:cxn modelId="9" srcId="2" destId="2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forName="rootText" op="equ" val="65"/>
      <dgm:constr type="primFontSz" for="des" forName="childText" op="equ" val="65"/>
      <dgm:constr type="w" for="des" forName="rootComposite" refType="w"/>
      <dgm:constr type="h" for="des" forName="rootComposite" refType="w" fact="0.5"/>
      <dgm:constr type="w" for="des" forName="childText" refType="w" refFor="des" refForName="rootComposite" fact="0.8"/>
      <dgm:constr type="h" for="des" forName="childText" refType="h" refFor="des" refForName="rootComposite"/>
      <dgm:constr type="sibSp" refType="w" refFor="des" refForName="rootComposite" fact="0.25"/>
      <dgm:constr type="sibSp" for="des" forName="childShape" refType="h" refFor="des" refForName="childText" fact="0.25"/>
      <dgm:constr type="sp" for="des" forName="root" refType="h" refFor="des" refForName="childText" fact="0.25"/>
    </dgm:constrLst>
    <dgm:ruleLst/>
    <dgm:forEach name="Name3" axis="ch">
      <dgm:forEach name="Name4" axis="self" ptType="node" cnt="1">
        <dgm:layoutNode name="root">
          <dgm:choose name="Name5">
            <dgm:if name="Name6" func="var" arg="dir" op="equ" val="norm">
              <dgm:alg type="hierRoot">
                <dgm:param type="hierAlign" val="tL"/>
              </dgm:alg>
            </dgm:if>
            <dgm:else name="Name7">
              <dgm:alg type="hierRoot">
                <dgm:param type="hierAlign" val="tR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>
            <dgm:constr type="alignOff" val="0.2"/>
          </dgm:constrLst>
          <dgm:ruleLst/>
          <dgm:layoutNode name="rootComposite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8">
              <dgm:if name="Name9" func="var" arg="dir" op="equ" val="norm">
                <dgm:constrLst>
                  <dgm:constr type="l" for="ch" forName="rootText"/>
                  <dgm:constr type="t" for="ch" forName="rootText"/>
                  <dgm:constr type="w" for="ch" forName="rootText" refType="w"/>
                  <dgm:constr type="h" for="ch" forName="rootText" refType="h"/>
                  <dgm:constr type="l" for="ch" forName="rootConnector"/>
                  <dgm:constr type="t" for="ch" forName="rootConnector"/>
                  <dgm:constr type="w" for="ch" forName="rootConnector" refType="w" refFor="ch" refForName="rootText" fact="0.2"/>
                  <dgm:constr type="h" for="ch" forName="rootConnector" refType="h" refFor="ch" refForName="rootText"/>
                </dgm:constrLst>
              </dgm:if>
              <dgm:else name="Name10">
                <dgm:constrLst>
                  <dgm:constr type="l" for="ch" forName="rootText"/>
                  <dgm:constr type="t" for="ch" forName="rootText"/>
                  <dgm:constr type="w" for="ch" forName="rootText" refType="w"/>
                  <dgm:constr type="h" for="ch" forName="rootText" refType="h"/>
                  <dgm:constr type="r" for="ch" forName="rootConnector" refType="w"/>
                  <dgm:constr type="t" for="ch" forName="rootConnector"/>
                  <dgm:constr type="w" for="ch" forName="rootConnector" refType="w" refFor="ch" refForName="rootText" fact="0.2"/>
                  <dgm:constr type="h" for="ch" forName="rootConnector" refType="h" refFor="ch" refForName="rootText"/>
                </dgm:constrLst>
              </dgm:else>
            </dgm:choose>
            <dgm:ruleLst/>
            <dgm:layoutNode name="rootText" styleLbl="node1"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 ptType="node" cnt="1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</dgm:ruleLst>
            </dgm:layoutNode>
            <dgm:layoutNode name="rootConnector" moveWith="rootText">
              <dgm:alg type="sp"/>
              <dgm:shape xmlns:r="http://schemas.openxmlformats.org/officeDocument/2006/relationships" type="roundRect" r:blip="" hideGeom="1">
                <dgm:adjLst>
                  <dgm:adj idx="1" val="0.1"/>
                </dgm:adjLst>
              </dgm:shape>
              <dgm:presOf axis="self" ptType="node" cnt="1"/>
              <dgm:constrLst/>
              <dgm:ruleLst/>
            </dgm:layoutNode>
          </dgm:layoutNode>
          <dgm:layoutNode name="childShape">
            <dgm:alg type="hierChild">
              <dgm:param type="chAlign" val="l"/>
              <dgm:param type="linDir" val="fromT"/>
            </dgm:alg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11" axis="ch">
              <dgm:forEach name="Name12" axis="self" ptType="parTrans" cnt="1">
                <dgm:layoutNode name="Name13">
                  <dgm:choose name="Name14">
                    <dgm:if name="Name15" func="var" arg="dir" op="equ" val="norm">
                      <dgm:alg type="conn">
                        <dgm:param type="dim" val="1D"/>
                        <dgm:param type="endSty" val="noArr"/>
                        <dgm:param type="connRout" val="bend"/>
                        <dgm:param type="srcNode" val="rootConnector"/>
                        <dgm:param type="begPts" val="bCtr"/>
                        <dgm:param type="endPts" val="midL"/>
                      </dgm:alg>
                    </dgm:if>
                    <dgm:else name="Name16">
                      <dgm:alg type="conn">
                        <dgm:param type="dim" val="1D"/>
                        <dgm:param type="endSty" val="noArr"/>
                        <dgm:param type="connRout" val="bend"/>
                        <dgm:param type="srcNode" val="rootConnector"/>
                        <dgm:param type="begPts" val="bCtr"/>
                        <dgm:param type="endPts" val="mid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7" axis="self" ptType="node">
                <dgm:layoutNode name="childText" styleLbl="bgAcc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>
                      <dgm:adj idx="1" val="0.1"/>
                    </dgm:adjLst>
                  </dgm:shape>
                  <dgm:presOf axis="self desOrSelf" ptType="node node" st="1 1" cnt="1 0"/>
                  <dgm:constrLst>
                    <dgm:constr type="tMarg" refType="primFontSz" fact="0.1"/>
                    <dgm:constr type="bMarg" refType="primFontSz" fact="0.1"/>
                    <dgm:constr type="lMarg" refType="primFontSz" fact="0.15"/>
                    <dgm:constr type="rMarg" refType="primFontSz" fact="0.15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71437</xdr:rowOff>
    </xdr:from>
    <xdr:to>
      <xdr:col>3</xdr:col>
      <xdr:colOff>923925</xdr:colOff>
      <xdr:row>31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179070</xdr:colOff>
      <xdr:row>3</xdr:row>
      <xdr:rowOff>114300</xdr:rowOff>
    </xdr:from>
    <xdr:to>
      <xdr:col>12</xdr:col>
      <xdr:colOff>373380</xdr:colOff>
      <xdr:row>24</xdr:row>
      <xdr:rowOff>129540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D" refreshedDate="41852.888766435186" backgroundQuery="1" createdVersion="5" refreshedVersion="5" minRefreshableVersion="3" recordCount="0" supportSubquery="1" supportAdvancedDrill="1">
  <cacheSource type="external" connectionId="1"/>
  <cacheFields count="6">
    <cacheField name="[Measures].[Sum of Quarter1]" caption="Sum of Quarter1" numFmtId="0" hierarchy="11" level="32767"/>
    <cacheField name="[Measures].[Sum of Quarter2]" caption="Sum of Quarter2" numFmtId="0" hierarchy="12" level="32767"/>
    <cacheField name="[Measures].[Sum of Quarter3]" caption="Sum of Quarter3" numFmtId="0" hierarchy="13" level="32767"/>
    <cacheField name="[Measures].[Sum of Quarter4]" caption="Sum of Quarter4" numFmtId="0" hierarchy="14" level="32767"/>
    <cacheField name="[Master].[City].[City]" caption="City" numFmtId="0" hierarchy="3" level="1">
      <sharedItems count="2">
        <s v="Hollywood"/>
        <s v="Los Angeles"/>
      </sharedItems>
    </cacheField>
    <cacheField name="[Master].[Sales Person].[Sales Person]" caption="Sales Person" numFmtId="0" hierarchy="1" level="1">
      <sharedItems count="10">
        <s v="Chewbacca"/>
        <s v="Darth Maul"/>
        <s v="Darth Vader"/>
        <s v="Han Solo"/>
        <s v="Lando Calrissian"/>
        <s v="Leia Organa"/>
        <s v="Luke Skywalker"/>
        <s v="Obi-Wan Kenobi"/>
        <s v="Padme Amidala Skywalker"/>
        <s v="Qui-Gon Jinn"/>
      </sharedItems>
    </cacheField>
  </cacheFields>
  <cacheHierarchies count="22">
    <cacheHierarchy uniqueName="[Master].[Sales ID]" caption="Sales ID" attribute="1" defaultMemberUniqueName="[Master].[Sales ID].[All]" allUniqueName="[Master].[Sales ID].[All]" dimensionUniqueName="[Master]" displayFolder="" count="0" memberValueDatatype="20" unbalanced="0"/>
    <cacheHierarchy uniqueName="[Master].[Sales Person]" caption="Sales Person" attribute="1" defaultMemberUniqueName="[Master].[Sales Person].[All]" allUniqueName="[Master].[Sales Person].[All]" dimensionUniqueName="[Master]" displayFolder="" count="2" memberValueDatatype="130" unbalanced="0">
      <fieldsUsage count="2">
        <fieldUsage x="-1"/>
        <fieldUsage x="5"/>
      </fieldsUsage>
    </cacheHierarchy>
    <cacheHierarchy uniqueName="[Master].[Address]" caption="Address" attribute="1" defaultMemberUniqueName="[Master].[Address].[All]" allUniqueName="[Master].[Address].[All]" dimensionUniqueName="[Master]" displayFolder="" count="0" memberValueDatatype="130" unbalanced="0"/>
    <cacheHierarchy uniqueName="[Master].[City]" caption="City" attribute="1" defaultMemberUniqueName="[Master].[City].[All]" allUniqueName="[Master].[City].[All]" dimensionUniqueName="[Master]" displayFolder="" count="2" memberValueDatatype="130" unbalanced="0">
      <fieldsUsage count="2">
        <fieldUsage x="-1"/>
        <fieldUsage x="4"/>
      </fieldsUsage>
    </cacheHierarchy>
    <cacheHierarchy uniqueName="[Master].[State]" caption="State" attribute="1" defaultMemberUniqueName="[Master].[State].[All]" allUniqueName="[Master].[State].[All]" dimensionUniqueName="[Master]" displayFolder="" count="0" memberValueDatatype="130" unbalanced="0"/>
    <cacheHierarchy uniqueName="[Master].[ZipCode]" caption="ZipCode" attribute="1" defaultMemberUniqueName="[Master].[ZipCode].[All]" allUniqueName="[Master].[ZipCode].[All]" dimensionUniqueName="[Master]" displayFolder="" count="0" memberValueDatatype="20" unbalanced="0"/>
    <cacheHierarchy uniqueName="[Sales].[Sales ID]" caption="Sales ID" attribute="1" defaultMemberUniqueName="[Sales].[Sales ID].[All]" allUniqueName="[Sales].[Sales ID].[All]" dimensionUniqueName="[Sales]" displayFolder="" count="0" memberValueDatatype="20" unbalanced="0"/>
    <cacheHierarchy uniqueName="[Sales].[Quarter1]" caption="Quarter1" attribute="1" defaultMemberUniqueName="[Sales].[Quarter1].[All]" allUniqueName="[Sales].[Quarter1].[All]" dimensionUniqueName="[Sales]" displayFolder="" count="0" memberValueDatatype="20" unbalanced="0"/>
    <cacheHierarchy uniqueName="[Sales].[Quarter2]" caption="Quarter2" attribute="1" defaultMemberUniqueName="[Sales].[Quarter2].[All]" allUniqueName="[Sales].[Quarter2].[All]" dimensionUniqueName="[Sales]" displayFolder="" count="0" memberValueDatatype="20" unbalanced="0"/>
    <cacheHierarchy uniqueName="[Sales].[Quarter3]" caption="Quarter3" attribute="1" defaultMemberUniqueName="[Sales].[Quarter3].[All]" allUniqueName="[Sales].[Quarter3].[All]" dimensionUniqueName="[Sales]" displayFolder="" count="0" memberValueDatatype="20" unbalanced="0"/>
    <cacheHierarchy uniqueName="[Sales].[Quarter4]" caption="Quarter4" attribute="1" defaultMemberUniqueName="[Sales].[Quarter4].[All]" allUniqueName="[Sales].[Quarter4].[All]" dimensionUniqueName="[Sales]" displayFolder="" count="0" memberValueDatatype="20" unbalanced="0"/>
    <cacheHierarchy uniqueName="[Measures].[Sum of Quarter1]" caption="Sum of Quarter1" measure="1" displayFolder="" measureGroup="Sales" count="0" oneField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Quarter2]" caption="Sum of Quarter2" measure="1" displayFolder="" measureGroup="Sales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Quarter3]" caption="Sum of Quarter3" measure="1" displayFolder="" measureGroup="Sales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Quarter4]" caption="Sum of Quarter4" measure="1" displayFolder="" measureGroup="Sales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unt of City]" caption="Count of City" measure="1" displayFolder="" measureGroup="Master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unt of Sales Person]" caption="Count of Sales Person" measure="1" displayFolder="" measureGroup="Master" count="0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um of ZipCode]" caption="Sum of ZipCode" measure="1" displayFolder="" measureGroup="Master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of Sales ID]" caption="Sum of Sales ID" measure="1" displayFolder="" measureGroup="Master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__XL_Count Master]" caption="__XL_Count Master" measure="1" displayFolder="" measureGroup="Master" count="0" hidden="1"/>
    <cacheHierarchy uniqueName="[Measures].[__XL_Count Sales]" caption="__XL_Count Sales" measure="1" displayFolder="" measureGroup="Sales" count="0" hidden="1"/>
    <cacheHierarchy uniqueName="[Measures].[__XL_Count of Models]" caption="__XL_Count of Models" measure="1" displayFolder="" count="0" hidden="1"/>
  </cacheHierarchies>
  <kpis count="0"/>
  <dimensions count="3">
    <dimension name="Master" uniqueName="[Master]" caption="Master"/>
    <dimension measure="1" name="Measures" uniqueName="[Measures]" caption="Measures"/>
    <dimension name="Sales" uniqueName="[Sales]" caption="Sales"/>
  </dimensions>
  <measureGroups count="2">
    <measureGroup name="Master" caption="Master"/>
    <measureGroup name="Sales" caption="Sal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tag="dba623f1-3a0c-4665-ba3d-355422a9f205" updatedVersion="5" minRefreshableVersion="3" useAutoFormatting="1" subtotalHiddenItems="1" itemPrintTitles="1" createdVersion="5" indent="0" outline="1" outlineData="1" multipleFieldFilters="0" chartFormat="2">
  <location ref="A3:E14" firstHeaderRow="0" firstDataRow="1" firstDataCol="1"/>
  <pivotFields count="6">
    <pivotField dataField="1" showAll="0"/>
    <pivotField dataField="1" showAll="0"/>
    <pivotField dataField="1" showAll="0"/>
    <pivotField dataField="1" showAll="0"/>
    <pivotField allDrilled="1" showAll="0" sortType="descending" defaultAttributeDrillState="1">
      <items count="3">
        <item x="1"/>
        <item x="0"/>
        <item t="default"/>
      </items>
    </pivotField>
    <pivotField axis="axisRow" allDrilled="1" showAll="0" dataSourceSort="1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uarter1" fld="0" baseField="0" baseItem="0"/>
    <dataField name="Sum of Quarter2" fld="1" baseField="0" baseItem="0"/>
    <dataField name="Sum of Quarter3" fld="2" baseField="0" baseItem="0"/>
    <dataField name="Sum of Quarter4" fld="3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28" showRowHeaders="1" showColHeaders="1" showRowStripes="1" showColStripes="0" showLastColumn="1"/>
  <filters count="1">
    <filter fld="4" type="captionLessThan" evalOrder="-1" id="4" stringValue1="S">
      <autoFilter ref="A1">
        <filterColumn colId="0">
          <customFilters>
            <customFilter operator="lessThan" val="S"/>
          </customFilters>
        </filterColumn>
      </autoFilter>
    </filter>
  </filters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ales]"/>
        <x15:activeTabTopLevelEntity name="[Master]"/>
      </x15:pivotTableUISettings>
    </ext>
  </extLst>
</pivotTableDefinition>
</file>

<file path=xl/tables/table1.xml><?xml version="1.0" encoding="utf-8"?>
<table xmlns="http://schemas.openxmlformats.org/spreadsheetml/2006/main" id="1" name="Master" displayName="Master" ref="A1:F11" totalsRowShown="0" headerRowDxfId="40">
  <autoFilter ref="A1:F11"/>
  <tableColumns count="6">
    <tableColumn id="1" name="Sales ID" dataDxfId="39"/>
    <tableColumn id="2" name="Sales Person" dataDxfId="38"/>
    <tableColumn id="3" name="Address" dataDxfId="37"/>
    <tableColumn id="4" name="City" dataDxfId="36"/>
    <tableColumn id="5" name="State" dataDxfId="35"/>
    <tableColumn id="6" name="ZipCode" dataDxfId="34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Sales" displayName="Sales" ref="A1:E11" totalsRowShown="0" headerRowDxfId="33" dataDxfId="32" dataCellStyle="Currency">
  <autoFilter ref="A1:E11"/>
  <tableColumns count="5">
    <tableColumn id="1" name="Sales ID" dataDxfId="31"/>
    <tableColumn id="2" name="Quarter1" dataDxfId="30" dataCellStyle="Currency"/>
    <tableColumn id="3" name="Quarter2" dataDxfId="29" dataCellStyle="Currency"/>
    <tableColumn id="4" name="Quarter3" dataDxfId="28" dataCellStyle="Currency"/>
    <tableColumn id="5" name="Quarter4" dataDxfId="27" dataCellStyle="Currency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6" name="MASTER1" displayName="MASTER1" ref="A1:I15" totalsRowShown="0" headerRowDxfId="26" dataDxfId="25">
  <autoFilter ref="A1:I15"/>
  <tableColumns count="9">
    <tableColumn id="1" name="License_x000a_Number"/>
    <tableColumn id="2" name="Name"/>
    <tableColumn id="3" name="Address"/>
    <tableColumn id="4" name="City"/>
    <tableColumn id="5" name="ST" dataDxfId="24"/>
    <tableColumn id="6" name="Zip" dataDxfId="23"/>
    <tableColumn id="7" name="Date of_x000a_Birth" dataDxfId="22"/>
    <tableColumn id="8" name="Expiration_x000a_Date" dataDxfId="21"/>
    <tableColumn id="9" name="Gender" dataDxfId="2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VIOLATIONS" displayName="VIOLATIONS" ref="A1:H31" totalsRowShown="0" headerRowDxfId="19" dataDxfId="18" tableBorderDxfId="17">
  <autoFilter ref="A1:H31"/>
  <sortState ref="A10:H27">
    <sortCondition ref="D1:D31"/>
  </sortState>
  <tableColumns count="8">
    <tableColumn id="1" name="License_x000a_Number" dataDxfId="16"/>
    <tableColumn id="2" name="Violation Type"/>
    <tableColumn id="3" name="Violation Fee" dataDxfId="15" dataCellStyle="Currency"/>
    <tableColumn id="4" name="Violation Date" dataDxfId="14"/>
    <tableColumn id="5" name="Fee Paid Date" dataDxfId="13">
      <calculatedColumnFormula>SUM(D2+30)</calculatedColumnFormula>
    </tableColumn>
    <tableColumn id="6" name="Points" dataDxfId="12"/>
    <tableColumn id="7" name="Suspension_x000a_Days" dataDxfId="11"/>
    <tableColumn id="8" name="License_x000a_Renewal Date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ADDRESSES" displayName="ADDRESSES" ref="A1:E31" totalsRowShown="0" headerRowDxfId="9" dataDxfId="7" headerRowBorderDxfId="8" tableBorderDxfId="6" totalsRowBorderDxfId="5">
  <autoFilter ref="A1:E31"/>
  <tableColumns count="5">
    <tableColumn id="1" name="License_x000a_Number" dataDxfId="4"/>
    <tableColumn id="2" name="Address" dataDxfId="3"/>
    <tableColumn id="3" name="City" dataDxfId="2"/>
    <tableColumn id="4" name="ST" dataDxfId="1"/>
    <tableColumn id="5" name="Zi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7" sqref="C17"/>
    </sheetView>
  </sheetViews>
  <sheetFormatPr defaultRowHeight="14.4" x14ac:dyDescent="0.3"/>
  <cols>
    <col min="1" max="1" width="12.6640625" customWidth="1"/>
    <col min="2" max="2" width="26.6640625" customWidth="1"/>
    <col min="3" max="3" width="22.6640625" customWidth="1"/>
    <col min="4" max="4" width="15.6640625" customWidth="1"/>
    <col min="5" max="5" width="10.6640625" customWidth="1"/>
    <col min="6" max="6" width="13.6640625" customWidth="1"/>
  </cols>
  <sheetData>
    <row r="1" spans="1:6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</row>
    <row r="2" spans="1:6" x14ac:dyDescent="0.3">
      <c r="A2" s="4">
        <v>101</v>
      </c>
      <c r="B2" s="5" t="s">
        <v>6</v>
      </c>
      <c r="C2" s="6" t="s">
        <v>7</v>
      </c>
      <c r="D2" s="6" t="s">
        <v>8</v>
      </c>
      <c r="E2" s="7" t="s">
        <v>9</v>
      </c>
      <c r="F2" s="7">
        <v>90049</v>
      </c>
    </row>
    <row r="3" spans="1:6" x14ac:dyDescent="0.3">
      <c r="A3" s="4">
        <v>102</v>
      </c>
      <c r="B3" s="5" t="s">
        <v>10</v>
      </c>
      <c r="C3" s="6" t="s">
        <v>11</v>
      </c>
      <c r="D3" s="6" t="s">
        <v>12</v>
      </c>
      <c r="E3" s="7" t="s">
        <v>9</v>
      </c>
      <c r="F3" s="7">
        <v>33020</v>
      </c>
    </row>
    <row r="4" spans="1:6" x14ac:dyDescent="0.3">
      <c r="A4" s="4">
        <v>103</v>
      </c>
      <c r="B4" s="5" t="s">
        <v>13</v>
      </c>
      <c r="C4" s="6" t="s">
        <v>14</v>
      </c>
      <c r="D4" s="6" t="s">
        <v>12</v>
      </c>
      <c r="E4" s="7" t="s">
        <v>9</v>
      </c>
      <c r="F4" s="7">
        <v>33020</v>
      </c>
    </row>
    <row r="5" spans="1:6" x14ac:dyDescent="0.3">
      <c r="A5" s="4">
        <v>104</v>
      </c>
      <c r="B5" s="5" t="s">
        <v>15</v>
      </c>
      <c r="C5" s="6" t="s">
        <v>16</v>
      </c>
      <c r="D5" s="6" t="s">
        <v>8</v>
      </c>
      <c r="E5" s="7" t="s">
        <v>9</v>
      </c>
      <c r="F5" s="7">
        <v>90049</v>
      </c>
    </row>
    <row r="6" spans="1:6" x14ac:dyDescent="0.3">
      <c r="A6" s="4">
        <v>105</v>
      </c>
      <c r="B6" s="5" t="s">
        <v>17</v>
      </c>
      <c r="C6" s="6" t="s">
        <v>18</v>
      </c>
      <c r="D6" s="6" t="s">
        <v>19</v>
      </c>
      <c r="E6" s="7" t="s">
        <v>9</v>
      </c>
      <c r="F6" s="7">
        <v>92101</v>
      </c>
    </row>
    <row r="7" spans="1:6" x14ac:dyDescent="0.3">
      <c r="A7" s="4">
        <v>106</v>
      </c>
      <c r="B7" s="5" t="s">
        <v>20</v>
      </c>
      <c r="C7" s="6" t="s">
        <v>21</v>
      </c>
      <c r="D7" s="6" t="s">
        <v>8</v>
      </c>
      <c r="E7" s="7" t="s">
        <v>9</v>
      </c>
      <c r="F7" s="7">
        <v>90049</v>
      </c>
    </row>
    <row r="8" spans="1:6" x14ac:dyDescent="0.3">
      <c r="A8" s="4">
        <v>107</v>
      </c>
      <c r="B8" s="5" t="s">
        <v>22</v>
      </c>
      <c r="C8" s="6" t="s">
        <v>23</v>
      </c>
      <c r="D8" s="6" t="s">
        <v>24</v>
      </c>
      <c r="E8" s="7" t="s">
        <v>9</v>
      </c>
      <c r="F8" s="7">
        <v>94111</v>
      </c>
    </row>
    <row r="9" spans="1:6" x14ac:dyDescent="0.3">
      <c r="A9" s="4">
        <v>108</v>
      </c>
      <c r="B9" s="5" t="s">
        <v>25</v>
      </c>
      <c r="C9" s="6" t="s">
        <v>26</v>
      </c>
      <c r="D9" s="6" t="s">
        <v>19</v>
      </c>
      <c r="E9" s="7" t="s">
        <v>9</v>
      </c>
      <c r="F9" s="7">
        <v>92101</v>
      </c>
    </row>
    <row r="10" spans="1:6" x14ac:dyDescent="0.3">
      <c r="A10" s="4">
        <v>109</v>
      </c>
      <c r="B10" s="5" t="s">
        <v>27</v>
      </c>
      <c r="C10" s="6" t="s">
        <v>28</v>
      </c>
      <c r="D10" s="6" t="s">
        <v>24</v>
      </c>
      <c r="E10" s="7" t="s">
        <v>9</v>
      </c>
      <c r="F10" s="7">
        <v>94111</v>
      </c>
    </row>
    <row r="11" spans="1:6" x14ac:dyDescent="0.3">
      <c r="A11" s="4">
        <v>110</v>
      </c>
      <c r="B11" s="5" t="s">
        <v>29</v>
      </c>
      <c r="C11" s="6" t="s">
        <v>30</v>
      </c>
      <c r="D11" s="6" t="s">
        <v>19</v>
      </c>
      <c r="E11" s="7" t="s">
        <v>9</v>
      </c>
      <c r="F11" s="7">
        <v>92101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18" workbookViewId="0">
      <selection activeCell="E4" sqref="E4"/>
    </sheetView>
  </sheetViews>
  <sheetFormatPr defaultRowHeight="14.4" x14ac:dyDescent="0.3"/>
  <cols>
    <col min="1" max="1" width="24.6640625" customWidth="1"/>
    <col min="2" max="4" width="15.5546875" customWidth="1"/>
    <col min="5" max="5" width="15.5546875" bestFit="1" customWidth="1"/>
  </cols>
  <sheetData>
    <row r="1" spans="1:5" x14ac:dyDescent="0.3">
      <c r="A1" t="s">
        <v>45</v>
      </c>
    </row>
    <row r="3" spans="1:5" x14ac:dyDescent="0.3">
      <c r="A3" s="11" t="s">
        <v>39</v>
      </c>
      <c r="B3" t="s">
        <v>35</v>
      </c>
      <c r="C3" t="s">
        <v>36</v>
      </c>
      <c r="D3" t="s">
        <v>37</v>
      </c>
      <c r="E3" t="s">
        <v>38</v>
      </c>
    </row>
    <row r="4" spans="1:5" x14ac:dyDescent="0.3">
      <c r="A4" s="12" t="s">
        <v>27</v>
      </c>
      <c r="B4" s="10">
        <v>82802</v>
      </c>
      <c r="C4" s="10">
        <v>78742</v>
      </c>
      <c r="D4" s="10">
        <v>74541</v>
      </c>
      <c r="E4" s="10">
        <v>69899</v>
      </c>
    </row>
    <row r="5" spans="1:5" x14ac:dyDescent="0.3">
      <c r="A5" s="12" t="s">
        <v>41</v>
      </c>
      <c r="B5" s="10">
        <v>85845</v>
      </c>
      <c r="C5" s="10">
        <v>68656</v>
      </c>
      <c r="D5" s="10">
        <v>78989</v>
      </c>
      <c r="E5" s="10">
        <v>74592</v>
      </c>
    </row>
    <row r="6" spans="1:5" x14ac:dyDescent="0.3">
      <c r="A6" s="12" t="s">
        <v>17</v>
      </c>
      <c r="B6" s="10">
        <v>86700</v>
      </c>
      <c r="C6" s="10">
        <v>78725</v>
      </c>
      <c r="D6" s="10">
        <v>65885</v>
      </c>
      <c r="E6" s="10">
        <v>75229</v>
      </c>
    </row>
    <row r="7" spans="1:5" x14ac:dyDescent="0.3">
      <c r="A7" s="12" t="s">
        <v>6</v>
      </c>
      <c r="B7" s="10">
        <v>95220</v>
      </c>
      <c r="C7" s="10">
        <v>87805</v>
      </c>
      <c r="D7" s="10">
        <v>78582</v>
      </c>
      <c r="E7" s="10">
        <v>68652</v>
      </c>
    </row>
    <row r="8" spans="1:5" x14ac:dyDescent="0.3">
      <c r="A8" s="12" t="s">
        <v>25</v>
      </c>
      <c r="B8" s="10">
        <v>58595</v>
      </c>
      <c r="C8" s="10">
        <v>25289</v>
      </c>
      <c r="D8" s="10">
        <v>65633</v>
      </c>
      <c r="E8" s="10">
        <v>69987</v>
      </c>
    </row>
    <row r="9" spans="1:5" x14ac:dyDescent="0.3">
      <c r="A9" s="12" t="s">
        <v>42</v>
      </c>
      <c r="B9" s="10">
        <v>69450</v>
      </c>
      <c r="C9" s="10">
        <v>95921</v>
      </c>
      <c r="D9" s="10">
        <v>85826</v>
      </c>
      <c r="E9" s="10">
        <v>85235</v>
      </c>
    </row>
    <row r="10" spans="1:5" x14ac:dyDescent="0.3">
      <c r="A10" s="12" t="s">
        <v>10</v>
      </c>
      <c r="B10" s="10">
        <v>84784</v>
      </c>
      <c r="C10" s="10">
        <v>68622</v>
      </c>
      <c r="D10" s="10">
        <v>79741</v>
      </c>
      <c r="E10" s="10">
        <v>76584</v>
      </c>
    </row>
    <row r="11" spans="1:5" x14ac:dyDescent="0.3">
      <c r="A11" s="12" t="s">
        <v>43</v>
      </c>
      <c r="B11" s="10">
        <v>72500</v>
      </c>
      <c r="C11" s="10">
        <v>98904</v>
      </c>
      <c r="D11" s="10">
        <v>68632</v>
      </c>
      <c r="E11" s="10">
        <v>67992</v>
      </c>
    </row>
    <row r="12" spans="1:5" x14ac:dyDescent="0.3">
      <c r="A12" s="12" t="s">
        <v>20</v>
      </c>
      <c r="B12" s="10">
        <v>75891</v>
      </c>
      <c r="C12" s="10">
        <v>96992</v>
      </c>
      <c r="D12" s="10">
        <v>74494</v>
      </c>
      <c r="E12" s="10">
        <v>74256</v>
      </c>
    </row>
    <row r="13" spans="1:5" x14ac:dyDescent="0.3">
      <c r="A13" s="12" t="s">
        <v>44</v>
      </c>
      <c r="B13" s="10">
        <v>69605</v>
      </c>
      <c r="C13" s="10">
        <v>65693</v>
      </c>
      <c r="D13" s="10">
        <v>68778</v>
      </c>
      <c r="E13" s="10">
        <v>77443</v>
      </c>
    </row>
    <row r="14" spans="1:5" x14ac:dyDescent="0.3">
      <c r="A14" s="12" t="s">
        <v>40</v>
      </c>
      <c r="B14" s="10">
        <v>781392</v>
      </c>
      <c r="C14" s="10">
        <v>765349</v>
      </c>
      <c r="D14" s="10">
        <v>741101</v>
      </c>
      <c r="E14" s="10">
        <v>739869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21" sqref="D21"/>
    </sheetView>
  </sheetViews>
  <sheetFormatPr defaultRowHeight="14.4" x14ac:dyDescent="0.3"/>
  <cols>
    <col min="1" max="1" width="13.6640625" customWidth="1"/>
    <col min="2" max="5" width="15.6640625" customWidth="1"/>
  </cols>
  <sheetData>
    <row r="1" spans="1:5" x14ac:dyDescent="0.3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</row>
    <row r="2" spans="1:5" x14ac:dyDescent="0.3">
      <c r="A2" s="4">
        <v>101</v>
      </c>
      <c r="B2" s="8">
        <v>95220</v>
      </c>
      <c r="C2" s="8">
        <v>87805</v>
      </c>
      <c r="D2" s="9">
        <v>78582</v>
      </c>
      <c r="E2" s="9">
        <v>68652</v>
      </c>
    </row>
    <row r="3" spans="1:5" x14ac:dyDescent="0.3">
      <c r="A3" s="4">
        <v>102</v>
      </c>
      <c r="B3" s="8">
        <v>84784</v>
      </c>
      <c r="C3" s="8">
        <v>68622</v>
      </c>
      <c r="D3" s="9">
        <v>79741</v>
      </c>
      <c r="E3" s="9">
        <v>76584</v>
      </c>
    </row>
    <row r="4" spans="1:5" x14ac:dyDescent="0.3">
      <c r="A4" s="4">
        <v>103</v>
      </c>
      <c r="B4" s="8">
        <v>69450</v>
      </c>
      <c r="C4" s="8">
        <v>95921</v>
      </c>
      <c r="D4" s="9">
        <v>85826</v>
      </c>
      <c r="E4" s="9">
        <v>85235</v>
      </c>
    </row>
    <row r="5" spans="1:5" x14ac:dyDescent="0.3">
      <c r="A5" s="4">
        <v>104</v>
      </c>
      <c r="B5" s="8">
        <v>72500</v>
      </c>
      <c r="C5" s="8">
        <v>98904</v>
      </c>
      <c r="D5" s="9">
        <v>68632</v>
      </c>
      <c r="E5" s="9">
        <v>67992</v>
      </c>
    </row>
    <row r="6" spans="1:5" x14ac:dyDescent="0.3">
      <c r="A6" s="4">
        <v>105</v>
      </c>
      <c r="B6" s="8">
        <v>86700</v>
      </c>
      <c r="C6" s="8">
        <v>78725</v>
      </c>
      <c r="D6" s="9">
        <v>65885</v>
      </c>
      <c r="E6" s="9">
        <v>75229</v>
      </c>
    </row>
    <row r="7" spans="1:5" x14ac:dyDescent="0.3">
      <c r="A7" s="4">
        <v>106</v>
      </c>
      <c r="B7" s="9">
        <v>75891</v>
      </c>
      <c r="C7" s="8">
        <v>96992</v>
      </c>
      <c r="D7" s="9">
        <v>74494</v>
      </c>
      <c r="E7" s="9">
        <v>74256</v>
      </c>
    </row>
    <row r="8" spans="1:5" x14ac:dyDescent="0.3">
      <c r="A8" s="4">
        <v>107</v>
      </c>
      <c r="B8" s="9">
        <v>69605</v>
      </c>
      <c r="C8" s="8">
        <v>65693</v>
      </c>
      <c r="D8" s="9">
        <v>68778</v>
      </c>
      <c r="E8" s="9">
        <v>77443</v>
      </c>
    </row>
    <row r="9" spans="1:5" x14ac:dyDescent="0.3">
      <c r="A9" s="4">
        <v>108</v>
      </c>
      <c r="B9" s="9">
        <v>58595</v>
      </c>
      <c r="C9" s="8">
        <v>25289</v>
      </c>
      <c r="D9" s="9">
        <v>65633</v>
      </c>
      <c r="E9" s="9">
        <v>69987</v>
      </c>
    </row>
    <row r="10" spans="1:5" x14ac:dyDescent="0.3">
      <c r="A10" s="4">
        <v>109</v>
      </c>
      <c r="B10" s="9">
        <v>82802</v>
      </c>
      <c r="C10" s="8">
        <v>78742</v>
      </c>
      <c r="D10" s="9">
        <v>74541</v>
      </c>
      <c r="E10" s="9">
        <v>69899</v>
      </c>
    </row>
    <row r="11" spans="1:5" x14ac:dyDescent="0.3">
      <c r="A11" s="4">
        <v>110</v>
      </c>
      <c r="B11" s="9">
        <v>85845</v>
      </c>
      <c r="C11" s="8">
        <v>68656</v>
      </c>
      <c r="D11" s="9">
        <v>78989</v>
      </c>
      <c r="E11" s="9">
        <v>74592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5" workbookViewId="0">
      <selection activeCell="P16" sqref="P1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19" sqref="B19"/>
    </sheetView>
  </sheetViews>
  <sheetFormatPr defaultRowHeight="14.4" x14ac:dyDescent="0.3"/>
  <cols>
    <col min="1" max="1" width="11.6640625" customWidth="1"/>
    <col min="2" max="2" width="21.21875" customWidth="1"/>
    <col min="3" max="3" width="24.33203125" customWidth="1"/>
    <col min="4" max="4" width="16.33203125" customWidth="1"/>
    <col min="5" max="5" width="5.77734375" customWidth="1"/>
    <col min="6" max="6" width="8.88671875" customWidth="1"/>
    <col min="7" max="7" width="11.44140625" customWidth="1"/>
    <col min="8" max="8" width="10.6640625" customWidth="1"/>
    <col min="9" max="9" width="8.88671875" customWidth="1"/>
  </cols>
  <sheetData>
    <row r="1" spans="1:9" ht="31.8" customHeight="1" x14ac:dyDescent="0.3">
      <c r="A1" s="13" t="s">
        <v>51</v>
      </c>
      <c r="B1" s="14" t="s">
        <v>46</v>
      </c>
      <c r="C1" s="14" t="s">
        <v>2</v>
      </c>
      <c r="D1" s="14" t="s">
        <v>3</v>
      </c>
      <c r="E1" s="14" t="s">
        <v>57</v>
      </c>
      <c r="F1" s="14" t="s">
        <v>47</v>
      </c>
      <c r="G1" s="13" t="s">
        <v>48</v>
      </c>
      <c r="H1" s="13" t="s">
        <v>49</v>
      </c>
      <c r="I1" s="13" t="s">
        <v>50</v>
      </c>
    </row>
    <row r="2" spans="1:9" x14ac:dyDescent="0.3">
      <c r="A2" t="s">
        <v>52</v>
      </c>
      <c r="B2" t="s">
        <v>68</v>
      </c>
      <c r="C2" t="s">
        <v>53</v>
      </c>
      <c r="D2" s="17" t="s">
        <v>54</v>
      </c>
      <c r="E2" s="14" t="s">
        <v>55</v>
      </c>
      <c r="F2" s="18">
        <v>33173</v>
      </c>
      <c r="G2" s="16">
        <v>19335</v>
      </c>
      <c r="H2" s="16">
        <v>43076</v>
      </c>
      <c r="I2" s="14" t="s">
        <v>56</v>
      </c>
    </row>
    <row r="3" spans="1:9" x14ac:dyDescent="0.3">
      <c r="A3" t="s">
        <v>58</v>
      </c>
      <c r="B3" t="s">
        <v>104</v>
      </c>
      <c r="C3" t="s">
        <v>93</v>
      </c>
      <c r="D3" t="s">
        <v>83</v>
      </c>
      <c r="E3" s="14" t="s">
        <v>55</v>
      </c>
      <c r="F3" s="18">
        <v>32504</v>
      </c>
      <c r="G3" s="16">
        <v>25340</v>
      </c>
      <c r="H3" s="15">
        <v>43018</v>
      </c>
      <c r="I3" s="14" t="s">
        <v>56</v>
      </c>
    </row>
    <row r="4" spans="1:9" x14ac:dyDescent="0.3">
      <c r="A4" t="s">
        <v>59</v>
      </c>
      <c r="B4" t="s">
        <v>69</v>
      </c>
      <c r="C4" t="s">
        <v>95</v>
      </c>
      <c r="D4" t="s">
        <v>94</v>
      </c>
      <c r="E4" s="14" t="s">
        <v>55</v>
      </c>
      <c r="F4" s="14">
        <v>33617</v>
      </c>
      <c r="G4" s="16">
        <v>20740</v>
      </c>
      <c r="H4" s="15">
        <v>43020</v>
      </c>
      <c r="I4" s="14" t="s">
        <v>56</v>
      </c>
    </row>
    <row r="5" spans="1:9" x14ac:dyDescent="0.3">
      <c r="A5" t="s">
        <v>61</v>
      </c>
      <c r="B5" t="s">
        <v>105</v>
      </c>
      <c r="C5" t="s">
        <v>96</v>
      </c>
      <c r="D5" t="s">
        <v>84</v>
      </c>
      <c r="E5" s="14" t="s">
        <v>55</v>
      </c>
      <c r="F5" s="14">
        <v>32566</v>
      </c>
      <c r="G5" s="16">
        <v>29262</v>
      </c>
      <c r="H5" s="15">
        <v>43189</v>
      </c>
      <c r="I5" s="14" t="s">
        <v>56</v>
      </c>
    </row>
    <row r="6" spans="1:9" x14ac:dyDescent="0.3">
      <c r="A6" t="s">
        <v>60</v>
      </c>
      <c r="B6" t="s">
        <v>72</v>
      </c>
      <c r="C6" t="s">
        <v>97</v>
      </c>
      <c r="D6" t="s">
        <v>85</v>
      </c>
      <c r="E6" s="14" t="s">
        <v>55</v>
      </c>
      <c r="F6" s="14">
        <v>32548</v>
      </c>
      <c r="G6" s="16">
        <v>28682</v>
      </c>
      <c r="H6" s="15">
        <v>43159</v>
      </c>
      <c r="I6" s="14" t="s">
        <v>111</v>
      </c>
    </row>
    <row r="7" spans="1:9" x14ac:dyDescent="0.3">
      <c r="A7" t="s">
        <v>62</v>
      </c>
      <c r="B7" t="s">
        <v>70</v>
      </c>
      <c r="C7" t="s">
        <v>98</v>
      </c>
      <c r="D7" t="s">
        <v>90</v>
      </c>
      <c r="E7" s="14" t="s">
        <v>55</v>
      </c>
      <c r="F7" s="14">
        <v>32459</v>
      </c>
      <c r="G7" s="16">
        <v>19143</v>
      </c>
      <c r="H7" s="15">
        <v>43235</v>
      </c>
      <c r="I7" s="14" t="s">
        <v>111</v>
      </c>
    </row>
    <row r="8" spans="1:9" x14ac:dyDescent="0.3">
      <c r="A8" t="s">
        <v>63</v>
      </c>
      <c r="B8" t="s">
        <v>71</v>
      </c>
      <c r="C8" t="s">
        <v>99</v>
      </c>
      <c r="D8" t="s">
        <v>89</v>
      </c>
      <c r="E8" s="14" t="s">
        <v>55</v>
      </c>
      <c r="F8" s="14">
        <v>32569</v>
      </c>
      <c r="G8" s="16">
        <v>19463</v>
      </c>
      <c r="H8" s="15">
        <v>43262</v>
      </c>
      <c r="I8" s="14" t="s">
        <v>111</v>
      </c>
    </row>
    <row r="9" spans="1:9" x14ac:dyDescent="0.3">
      <c r="A9" t="s">
        <v>64</v>
      </c>
      <c r="B9" t="s">
        <v>73</v>
      </c>
      <c r="C9" t="s">
        <v>100</v>
      </c>
      <c r="D9" t="s">
        <v>88</v>
      </c>
      <c r="E9" s="14" t="s">
        <v>55</v>
      </c>
      <c r="F9" s="14">
        <v>32580</v>
      </c>
      <c r="G9" s="16">
        <v>26389</v>
      </c>
      <c r="H9" s="15">
        <v>43190</v>
      </c>
      <c r="I9" s="14" t="s">
        <v>56</v>
      </c>
    </row>
    <row r="10" spans="1:9" x14ac:dyDescent="0.3">
      <c r="A10" t="s">
        <v>65</v>
      </c>
      <c r="B10" t="s">
        <v>74</v>
      </c>
      <c r="C10" t="s">
        <v>101</v>
      </c>
      <c r="D10" t="s">
        <v>86</v>
      </c>
      <c r="E10" s="14" t="s">
        <v>55</v>
      </c>
      <c r="F10" s="14">
        <v>32233</v>
      </c>
      <c r="G10" s="16">
        <v>21783</v>
      </c>
      <c r="H10" s="15">
        <v>43327</v>
      </c>
      <c r="I10" s="14" t="s">
        <v>56</v>
      </c>
    </row>
    <row r="11" spans="1:9" x14ac:dyDescent="0.3">
      <c r="A11" t="s">
        <v>66</v>
      </c>
      <c r="B11" t="s">
        <v>106</v>
      </c>
      <c r="C11" t="s">
        <v>102</v>
      </c>
      <c r="D11" t="s">
        <v>87</v>
      </c>
      <c r="E11" s="14" t="s">
        <v>55</v>
      </c>
      <c r="F11" s="14">
        <v>32541</v>
      </c>
      <c r="G11" s="16">
        <v>29107</v>
      </c>
      <c r="H11" s="15">
        <v>43027</v>
      </c>
      <c r="I11" s="14" t="s">
        <v>111</v>
      </c>
    </row>
    <row r="12" spans="1:9" x14ac:dyDescent="0.3">
      <c r="A12" t="s">
        <v>67</v>
      </c>
      <c r="B12" t="s">
        <v>75</v>
      </c>
      <c r="C12" t="s">
        <v>103</v>
      </c>
      <c r="D12" t="s">
        <v>82</v>
      </c>
      <c r="E12" s="14" t="s">
        <v>55</v>
      </c>
      <c r="F12" s="14">
        <v>33040</v>
      </c>
      <c r="G12" s="16">
        <v>21979</v>
      </c>
      <c r="H12" s="15">
        <v>43163</v>
      </c>
      <c r="I12" s="14" t="s">
        <v>56</v>
      </c>
    </row>
    <row r="13" spans="1:9" x14ac:dyDescent="0.3">
      <c r="A13" t="s">
        <v>77</v>
      </c>
      <c r="B13" t="s">
        <v>81</v>
      </c>
      <c r="C13" s="17" t="s">
        <v>107</v>
      </c>
      <c r="D13" t="s">
        <v>91</v>
      </c>
      <c r="E13" s="14" t="s">
        <v>55</v>
      </c>
      <c r="F13" s="14">
        <v>32408</v>
      </c>
      <c r="G13" s="16">
        <v>27781</v>
      </c>
      <c r="H13" s="15">
        <v>43130</v>
      </c>
      <c r="I13" s="14" t="s">
        <v>56</v>
      </c>
    </row>
    <row r="14" spans="1:9" x14ac:dyDescent="0.3">
      <c r="A14" t="s">
        <v>78</v>
      </c>
      <c r="B14" t="s">
        <v>80</v>
      </c>
      <c r="C14" t="s">
        <v>109</v>
      </c>
      <c r="D14" t="s">
        <v>108</v>
      </c>
      <c r="E14" s="14" t="s">
        <v>55</v>
      </c>
      <c r="F14" s="14">
        <v>33304</v>
      </c>
      <c r="G14" s="16">
        <v>20270</v>
      </c>
      <c r="H14" s="15">
        <v>43076</v>
      </c>
      <c r="I14" s="14" t="s">
        <v>56</v>
      </c>
    </row>
    <row r="15" spans="1:9" x14ac:dyDescent="0.3">
      <c r="A15" t="s">
        <v>79</v>
      </c>
      <c r="B15" t="s">
        <v>76</v>
      </c>
      <c r="C15" t="s">
        <v>110</v>
      </c>
      <c r="D15" t="s">
        <v>92</v>
      </c>
      <c r="E15" s="14" t="s">
        <v>55</v>
      </c>
      <c r="F15" s="14">
        <v>32819</v>
      </c>
      <c r="G15" s="16">
        <v>18662</v>
      </c>
      <c r="H15" s="15">
        <v>43190</v>
      </c>
      <c r="I15" s="14" t="s">
        <v>56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34" sqref="C34"/>
    </sheetView>
  </sheetViews>
  <sheetFormatPr defaultRowHeight="14.4" x14ac:dyDescent="0.3"/>
  <cols>
    <col min="1" max="1" width="12.77734375" customWidth="1"/>
    <col min="2" max="2" width="23.5546875" customWidth="1"/>
    <col min="3" max="3" width="13.6640625" customWidth="1"/>
    <col min="4" max="4" width="14.6640625" customWidth="1"/>
    <col min="5" max="5" width="14.109375" customWidth="1"/>
    <col min="6" max="6" width="10.33203125" customWidth="1"/>
    <col min="7" max="8" width="12.77734375" customWidth="1"/>
  </cols>
  <sheetData>
    <row r="1" spans="1:8" ht="28.8" x14ac:dyDescent="0.3">
      <c r="A1" s="23" t="s">
        <v>51</v>
      </c>
      <c r="B1" s="13" t="s">
        <v>130</v>
      </c>
      <c r="C1" s="13" t="s">
        <v>131</v>
      </c>
      <c r="D1" s="14" t="s">
        <v>132</v>
      </c>
      <c r="E1" s="14" t="s">
        <v>133</v>
      </c>
      <c r="F1" s="13" t="s">
        <v>150</v>
      </c>
      <c r="G1" s="13" t="s">
        <v>151</v>
      </c>
      <c r="H1" s="13" t="s">
        <v>152</v>
      </c>
    </row>
    <row r="2" spans="1:8" ht="14.4" customHeight="1" x14ac:dyDescent="0.3">
      <c r="A2" s="24" t="s">
        <v>52</v>
      </c>
      <c r="B2" t="s">
        <v>134</v>
      </c>
      <c r="C2" s="22">
        <v>50</v>
      </c>
      <c r="D2" s="16">
        <v>42045</v>
      </c>
      <c r="E2" s="16">
        <f t="shared" ref="E2:E27" si="0">SUM(D2+30)</f>
        <v>42075</v>
      </c>
      <c r="F2" s="14">
        <v>3</v>
      </c>
      <c r="G2" s="14"/>
      <c r="H2" s="14"/>
    </row>
    <row r="3" spans="1:8" ht="14.4" customHeight="1" x14ac:dyDescent="0.3">
      <c r="A3" s="24" t="s">
        <v>52</v>
      </c>
      <c r="B3" t="s">
        <v>135</v>
      </c>
      <c r="C3" s="22">
        <v>125</v>
      </c>
      <c r="D3" s="16">
        <v>42505</v>
      </c>
      <c r="E3" s="16">
        <f t="shared" si="0"/>
        <v>42535</v>
      </c>
      <c r="F3" s="14">
        <v>3</v>
      </c>
      <c r="G3" s="14"/>
      <c r="H3" s="14"/>
    </row>
    <row r="4" spans="1:8" ht="14.4" customHeight="1" x14ac:dyDescent="0.3">
      <c r="A4" s="24" t="s">
        <v>52</v>
      </c>
      <c r="B4" t="s">
        <v>138</v>
      </c>
      <c r="C4" s="22">
        <v>200</v>
      </c>
      <c r="D4" s="16">
        <v>42655</v>
      </c>
      <c r="E4" s="16">
        <f t="shared" si="0"/>
        <v>42685</v>
      </c>
      <c r="F4" s="14">
        <v>3</v>
      </c>
      <c r="G4" s="14"/>
      <c r="H4" s="14"/>
    </row>
    <row r="5" spans="1:8" ht="14.4" customHeight="1" x14ac:dyDescent="0.3">
      <c r="A5" s="24" t="s">
        <v>59</v>
      </c>
      <c r="B5" t="s">
        <v>140</v>
      </c>
      <c r="C5" s="22">
        <v>75</v>
      </c>
      <c r="D5" s="16">
        <v>42077</v>
      </c>
      <c r="E5" s="16">
        <f t="shared" si="0"/>
        <v>42107</v>
      </c>
      <c r="F5" s="14">
        <v>3</v>
      </c>
      <c r="G5" s="14"/>
      <c r="H5" s="14"/>
    </row>
    <row r="6" spans="1:8" ht="14.4" customHeight="1" x14ac:dyDescent="0.3">
      <c r="A6" s="24" t="s">
        <v>59</v>
      </c>
      <c r="B6" t="s">
        <v>138</v>
      </c>
      <c r="C6" s="22">
        <v>200</v>
      </c>
      <c r="D6" s="16">
        <v>42236</v>
      </c>
      <c r="E6" s="16">
        <f t="shared" si="0"/>
        <v>42266</v>
      </c>
      <c r="F6" s="14">
        <v>3</v>
      </c>
      <c r="G6" s="14"/>
      <c r="H6" s="14"/>
    </row>
    <row r="7" spans="1:8" ht="14.4" customHeight="1" x14ac:dyDescent="0.3">
      <c r="A7" s="24" t="s">
        <v>59</v>
      </c>
      <c r="B7" t="s">
        <v>136</v>
      </c>
      <c r="C7" s="22">
        <v>225</v>
      </c>
      <c r="D7" s="16">
        <v>42467</v>
      </c>
      <c r="E7" s="16">
        <f t="shared" si="0"/>
        <v>42497</v>
      </c>
      <c r="F7" s="14">
        <v>3</v>
      </c>
      <c r="G7" s="14"/>
      <c r="H7" s="14"/>
    </row>
    <row r="8" spans="1:8" ht="14.4" customHeight="1" x14ac:dyDescent="0.3">
      <c r="A8" s="24" t="s">
        <v>59</v>
      </c>
      <c r="B8" t="s">
        <v>139</v>
      </c>
      <c r="C8" s="22">
        <v>85</v>
      </c>
      <c r="D8" s="16">
        <v>42880</v>
      </c>
      <c r="E8" s="16">
        <f t="shared" si="0"/>
        <v>42910</v>
      </c>
      <c r="F8" s="14">
        <v>3</v>
      </c>
      <c r="G8" s="14"/>
      <c r="H8" s="14"/>
    </row>
    <row r="9" spans="1:8" ht="14.4" customHeight="1" x14ac:dyDescent="0.3">
      <c r="A9" s="24" t="s">
        <v>61</v>
      </c>
      <c r="B9" t="s">
        <v>134</v>
      </c>
      <c r="C9" s="22">
        <v>50</v>
      </c>
      <c r="D9" s="16">
        <v>42387</v>
      </c>
      <c r="E9" s="16">
        <f t="shared" si="0"/>
        <v>42417</v>
      </c>
      <c r="F9" s="14">
        <v>3</v>
      </c>
      <c r="G9" s="14"/>
      <c r="H9" s="14"/>
    </row>
    <row r="10" spans="1:8" x14ac:dyDescent="0.3">
      <c r="A10" s="24" t="s">
        <v>79</v>
      </c>
      <c r="B10" t="s">
        <v>142</v>
      </c>
      <c r="C10" s="22">
        <v>150</v>
      </c>
      <c r="D10" s="16">
        <v>42788</v>
      </c>
      <c r="E10" s="16">
        <f>SUM(D10+30)</f>
        <v>42818</v>
      </c>
      <c r="F10" s="14">
        <v>3</v>
      </c>
      <c r="G10" s="14"/>
      <c r="H10" s="14"/>
    </row>
    <row r="11" spans="1:8" ht="14.4" customHeight="1" x14ac:dyDescent="0.3">
      <c r="A11" s="24" t="s">
        <v>62</v>
      </c>
      <c r="B11" t="s">
        <v>138</v>
      </c>
      <c r="C11" s="22">
        <v>200</v>
      </c>
      <c r="D11" s="16">
        <v>42558</v>
      </c>
      <c r="E11" s="16">
        <f>SUM(D11+30)</f>
        <v>42588</v>
      </c>
      <c r="F11" s="14">
        <v>3</v>
      </c>
      <c r="G11" s="14"/>
      <c r="H11" s="14"/>
    </row>
    <row r="12" spans="1:8" ht="14.4" customHeight="1" x14ac:dyDescent="0.3">
      <c r="A12" s="24" t="s">
        <v>62</v>
      </c>
      <c r="B12" t="s">
        <v>134</v>
      </c>
      <c r="C12" s="22">
        <v>50</v>
      </c>
      <c r="D12" s="16">
        <v>43011</v>
      </c>
      <c r="E12" s="16">
        <f>SUM(D12+30)</f>
        <v>43041</v>
      </c>
      <c r="F12" s="14">
        <v>3</v>
      </c>
      <c r="G12" s="14"/>
      <c r="H12" s="14"/>
    </row>
    <row r="13" spans="1:8" ht="14.4" customHeight="1" x14ac:dyDescent="0.3">
      <c r="A13" s="24" t="s">
        <v>77</v>
      </c>
      <c r="B13" t="s">
        <v>148</v>
      </c>
      <c r="C13" s="22">
        <v>250</v>
      </c>
      <c r="D13" s="16">
        <v>42739</v>
      </c>
      <c r="E13" s="16">
        <f>SUM(D13+30)</f>
        <v>42769</v>
      </c>
      <c r="F13" s="14">
        <v>3</v>
      </c>
      <c r="G13" s="14"/>
      <c r="H13" s="14"/>
    </row>
    <row r="14" spans="1:8" ht="14.4" customHeight="1" x14ac:dyDescent="0.3">
      <c r="A14" s="24" t="s">
        <v>78</v>
      </c>
      <c r="B14" t="s">
        <v>138</v>
      </c>
      <c r="C14" s="22">
        <v>200</v>
      </c>
      <c r="D14" s="16">
        <v>42935</v>
      </c>
      <c r="E14" s="16">
        <f>SUM(D14+30)</f>
        <v>42965</v>
      </c>
      <c r="F14" s="14">
        <v>3</v>
      </c>
      <c r="G14" s="14"/>
      <c r="H14" s="14"/>
    </row>
    <row r="15" spans="1:8" x14ac:dyDescent="0.3">
      <c r="A15" s="24" t="s">
        <v>65</v>
      </c>
      <c r="B15" t="s">
        <v>149</v>
      </c>
      <c r="C15" s="22">
        <v>400</v>
      </c>
      <c r="D15" s="16">
        <v>42798</v>
      </c>
      <c r="E15" s="16">
        <f>SUM(D15+30)</f>
        <v>42828</v>
      </c>
      <c r="F15" s="14">
        <v>4</v>
      </c>
      <c r="G15" s="14"/>
      <c r="H15" s="14"/>
    </row>
    <row r="16" spans="1:8" ht="14.4" customHeight="1" x14ac:dyDescent="0.3">
      <c r="A16" s="24" t="s">
        <v>79</v>
      </c>
      <c r="B16" t="s">
        <v>138</v>
      </c>
      <c r="C16" s="22">
        <v>200</v>
      </c>
      <c r="D16" s="16">
        <v>42980</v>
      </c>
      <c r="E16" s="16">
        <f>SUM(D16+30)</f>
        <v>43010</v>
      </c>
      <c r="F16" s="14">
        <v>3</v>
      </c>
      <c r="G16" s="14"/>
      <c r="H16" s="14"/>
    </row>
    <row r="17" spans="1:8" ht="14.4" customHeight="1" x14ac:dyDescent="0.3">
      <c r="A17" s="24" t="s">
        <v>62</v>
      </c>
      <c r="B17" t="s">
        <v>146</v>
      </c>
      <c r="C17" s="22">
        <f>SUM(75*4)</f>
        <v>300</v>
      </c>
      <c r="D17" s="16">
        <v>42614</v>
      </c>
      <c r="E17" s="16">
        <f>SUM(D17+30)</f>
        <v>42644</v>
      </c>
      <c r="F17" s="14">
        <v>4</v>
      </c>
      <c r="G17" s="14"/>
      <c r="H17" s="14"/>
    </row>
    <row r="18" spans="1:8" x14ac:dyDescent="0.3">
      <c r="A18" s="24" t="s">
        <v>61</v>
      </c>
      <c r="B18" t="s">
        <v>140</v>
      </c>
      <c r="C18" s="22">
        <v>75</v>
      </c>
      <c r="D18" s="16">
        <v>42827</v>
      </c>
      <c r="E18" s="16">
        <f>SUM(D18+30)</f>
        <v>42857</v>
      </c>
      <c r="F18" s="14">
        <v>3</v>
      </c>
      <c r="G18" s="14"/>
      <c r="H18" s="14"/>
    </row>
    <row r="19" spans="1:8" ht="14.4" customHeight="1" x14ac:dyDescent="0.3">
      <c r="A19" s="24" t="s">
        <v>65</v>
      </c>
      <c r="B19" t="s">
        <v>143</v>
      </c>
      <c r="C19" s="22">
        <f>SUM(75*4)</f>
        <v>300</v>
      </c>
      <c r="D19" s="16">
        <v>42964</v>
      </c>
      <c r="E19" s="16">
        <f>SUM(D19+30)</f>
        <v>42994</v>
      </c>
      <c r="F19" s="14">
        <v>4</v>
      </c>
      <c r="G19" s="14"/>
      <c r="H19" s="14"/>
    </row>
    <row r="20" spans="1:8" ht="14.4" customHeight="1" x14ac:dyDescent="0.3">
      <c r="A20" s="24" t="s">
        <v>67</v>
      </c>
      <c r="B20" t="s">
        <v>146</v>
      </c>
      <c r="C20" s="22">
        <f>SUM(75*4)</f>
        <v>300</v>
      </c>
      <c r="D20" s="16">
        <v>42777</v>
      </c>
      <c r="E20" s="16">
        <f>SUM(D20+30)</f>
        <v>42807</v>
      </c>
      <c r="F20" s="14">
        <v>4</v>
      </c>
      <c r="G20" s="14"/>
      <c r="H20" s="14"/>
    </row>
    <row r="21" spans="1:8" ht="14.4" customHeight="1" x14ac:dyDescent="0.3">
      <c r="A21" s="24" t="s">
        <v>67</v>
      </c>
      <c r="B21" t="s">
        <v>144</v>
      </c>
      <c r="C21" s="22">
        <f>SUM(75*5)</f>
        <v>375</v>
      </c>
      <c r="D21" s="16">
        <v>42884</v>
      </c>
      <c r="E21" s="16">
        <f>SUM(D21+30)</f>
        <v>42914</v>
      </c>
      <c r="F21" s="14">
        <v>4</v>
      </c>
      <c r="G21" s="14"/>
      <c r="H21" s="14"/>
    </row>
    <row r="22" spans="1:8" ht="14.4" customHeight="1" x14ac:dyDescent="0.3">
      <c r="A22" s="24" t="s">
        <v>78</v>
      </c>
      <c r="B22" t="s">
        <v>145</v>
      </c>
      <c r="C22" s="22">
        <f>SUM(75*3)</f>
        <v>225</v>
      </c>
      <c r="D22" s="16">
        <v>42460</v>
      </c>
      <c r="E22" s="16">
        <f>SUM(D22+30)</f>
        <v>42490</v>
      </c>
      <c r="F22" s="14">
        <v>4</v>
      </c>
      <c r="G22" s="14"/>
      <c r="H22" s="14"/>
    </row>
    <row r="23" spans="1:8" ht="14.4" customHeight="1" x14ac:dyDescent="0.3">
      <c r="A23" s="24" t="s">
        <v>78</v>
      </c>
      <c r="B23" t="s">
        <v>149</v>
      </c>
      <c r="C23" s="22">
        <v>400</v>
      </c>
      <c r="D23" s="16">
        <v>42507</v>
      </c>
      <c r="E23" s="16">
        <f>SUM(D23+30)</f>
        <v>42537</v>
      </c>
      <c r="F23" s="14">
        <v>4</v>
      </c>
      <c r="G23" s="14"/>
      <c r="H23" s="14"/>
    </row>
    <row r="24" spans="1:8" x14ac:dyDescent="0.3">
      <c r="A24" s="24" t="s">
        <v>77</v>
      </c>
      <c r="B24" t="s">
        <v>147</v>
      </c>
      <c r="C24" s="22">
        <v>500</v>
      </c>
      <c r="D24" s="16">
        <v>42839</v>
      </c>
      <c r="E24" s="16">
        <f>SUM(D24+30)</f>
        <v>42869</v>
      </c>
      <c r="F24" s="14">
        <v>12</v>
      </c>
      <c r="G24" s="14">
        <v>180</v>
      </c>
      <c r="H24" s="16">
        <f>SUM(D24+180)</f>
        <v>43019</v>
      </c>
    </row>
    <row r="25" spans="1:8" ht="14.4" customHeight="1" x14ac:dyDescent="0.3">
      <c r="A25" s="24" t="s">
        <v>79</v>
      </c>
      <c r="B25" t="s">
        <v>141</v>
      </c>
      <c r="C25" s="22">
        <v>250</v>
      </c>
      <c r="D25" s="16">
        <v>42917</v>
      </c>
      <c r="E25" s="16">
        <f>SUM(D25+30)</f>
        <v>42947</v>
      </c>
      <c r="F25" s="14">
        <v>4</v>
      </c>
      <c r="G25" s="14"/>
      <c r="H25" s="14"/>
    </row>
    <row r="26" spans="1:8" ht="14.4" customHeight="1" x14ac:dyDescent="0.3">
      <c r="A26" s="24" t="s">
        <v>63</v>
      </c>
      <c r="B26" t="s">
        <v>147</v>
      </c>
      <c r="C26" s="22">
        <v>500</v>
      </c>
      <c r="D26" s="16">
        <v>42887</v>
      </c>
      <c r="E26" s="16">
        <f>SUM(D26+30)</f>
        <v>42917</v>
      </c>
      <c r="F26" s="14">
        <v>12</v>
      </c>
      <c r="G26" s="14">
        <v>180</v>
      </c>
      <c r="H26" s="16">
        <f>SUM(D26+180)</f>
        <v>43067</v>
      </c>
    </row>
    <row r="27" spans="1:8" x14ac:dyDescent="0.3">
      <c r="A27" s="24" t="s">
        <v>79</v>
      </c>
      <c r="B27" t="s">
        <v>143</v>
      </c>
      <c r="C27" s="22">
        <f>SUM(75*4)</f>
        <v>300</v>
      </c>
      <c r="D27" s="16">
        <v>42856</v>
      </c>
      <c r="E27" s="16">
        <f>SUM(D27+30)</f>
        <v>42886</v>
      </c>
      <c r="F27" s="14">
        <v>4</v>
      </c>
      <c r="G27" s="14"/>
      <c r="H27" s="14"/>
    </row>
    <row r="28" spans="1:8" ht="14.4" customHeight="1" x14ac:dyDescent="0.3">
      <c r="A28" s="24" t="s">
        <v>58</v>
      </c>
      <c r="B28" t="s">
        <v>137</v>
      </c>
      <c r="C28" s="22">
        <v>0</v>
      </c>
      <c r="D28" s="14"/>
      <c r="E28" s="16"/>
      <c r="F28" s="14"/>
      <c r="G28" s="14"/>
      <c r="H28" s="14"/>
    </row>
    <row r="29" spans="1:8" ht="14.4" customHeight="1" x14ac:dyDescent="0.3">
      <c r="A29" s="24" t="s">
        <v>60</v>
      </c>
      <c r="B29" t="s">
        <v>137</v>
      </c>
      <c r="C29" s="22">
        <v>0</v>
      </c>
      <c r="D29" s="14"/>
      <c r="E29" s="16"/>
      <c r="F29" s="14"/>
      <c r="G29" s="14"/>
      <c r="H29" s="14"/>
    </row>
    <row r="30" spans="1:8" ht="14.4" customHeight="1" x14ac:dyDescent="0.3">
      <c r="A30" s="24" t="s">
        <v>64</v>
      </c>
      <c r="B30" t="s">
        <v>137</v>
      </c>
      <c r="C30" s="22">
        <v>0</v>
      </c>
      <c r="D30" s="14"/>
      <c r="E30" s="16"/>
      <c r="F30" s="14"/>
      <c r="G30" s="14"/>
      <c r="H30" s="14"/>
    </row>
    <row r="31" spans="1:8" ht="14.4" customHeight="1" x14ac:dyDescent="0.3">
      <c r="A31" s="24" t="s">
        <v>66</v>
      </c>
      <c r="B31" t="s">
        <v>137</v>
      </c>
      <c r="C31" s="22">
        <v>0</v>
      </c>
      <c r="D31" s="14"/>
      <c r="E31" s="16"/>
      <c r="F31" s="14"/>
      <c r="G31" s="14"/>
      <c r="H31" s="14"/>
    </row>
    <row r="32" spans="1:8" x14ac:dyDescent="0.3">
      <c r="A32" s="21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9" workbookViewId="0">
      <selection activeCell="G34" sqref="G34"/>
    </sheetView>
  </sheetViews>
  <sheetFormatPr defaultRowHeight="14.4" x14ac:dyDescent="0.3"/>
  <cols>
    <col min="1" max="1" width="11.77734375" customWidth="1"/>
    <col min="2" max="2" width="27" customWidth="1"/>
    <col min="3" max="3" width="17.33203125" customWidth="1"/>
    <col min="4" max="4" width="10.33203125" customWidth="1"/>
    <col min="5" max="5" width="11.88671875" customWidth="1"/>
  </cols>
  <sheetData>
    <row r="1" spans="1:5" ht="28.8" x14ac:dyDescent="0.3">
      <c r="A1" s="28" t="s">
        <v>51</v>
      </c>
      <c r="B1" s="29" t="s">
        <v>2</v>
      </c>
      <c r="C1" s="29" t="s">
        <v>3</v>
      </c>
      <c r="D1" s="29" t="s">
        <v>57</v>
      </c>
      <c r="E1" s="29" t="s">
        <v>47</v>
      </c>
    </row>
    <row r="2" spans="1:5" x14ac:dyDescent="0.3">
      <c r="A2" s="24" t="s">
        <v>52</v>
      </c>
      <c r="B2" s="25" t="s">
        <v>155</v>
      </c>
      <c r="C2" s="26" t="s">
        <v>54</v>
      </c>
      <c r="D2" s="24" t="s">
        <v>55</v>
      </c>
      <c r="E2" s="27">
        <v>33173</v>
      </c>
    </row>
    <row r="3" spans="1:5" x14ac:dyDescent="0.3">
      <c r="A3" s="24" t="s">
        <v>52</v>
      </c>
      <c r="B3" s="25" t="s">
        <v>153</v>
      </c>
      <c r="C3" s="26" t="s">
        <v>54</v>
      </c>
      <c r="D3" s="24" t="s">
        <v>55</v>
      </c>
      <c r="E3" s="27">
        <v>33173</v>
      </c>
    </row>
    <row r="4" spans="1:5" x14ac:dyDescent="0.3">
      <c r="A4" s="24" t="s">
        <v>52</v>
      </c>
      <c r="B4" s="25" t="s">
        <v>154</v>
      </c>
      <c r="C4" s="26" t="s">
        <v>54</v>
      </c>
      <c r="D4" s="24" t="s">
        <v>55</v>
      </c>
      <c r="E4" s="27">
        <v>33173</v>
      </c>
    </row>
    <row r="5" spans="1:5" x14ac:dyDescent="0.3">
      <c r="A5" s="24" t="s">
        <v>58</v>
      </c>
      <c r="B5" s="25" t="s">
        <v>156</v>
      </c>
      <c r="C5" s="25" t="s">
        <v>83</v>
      </c>
      <c r="D5" s="24" t="s">
        <v>55</v>
      </c>
      <c r="E5" s="27">
        <v>32504</v>
      </c>
    </row>
    <row r="6" spans="1:5" x14ac:dyDescent="0.3">
      <c r="A6" s="24" t="s">
        <v>59</v>
      </c>
      <c r="B6" s="25" t="s">
        <v>157</v>
      </c>
      <c r="C6" s="25" t="s">
        <v>94</v>
      </c>
      <c r="D6" s="24" t="s">
        <v>55</v>
      </c>
      <c r="E6" s="24">
        <v>33617</v>
      </c>
    </row>
    <row r="7" spans="1:5" x14ac:dyDescent="0.3">
      <c r="A7" s="24" t="s">
        <v>59</v>
      </c>
      <c r="B7" s="25" t="s">
        <v>158</v>
      </c>
      <c r="C7" s="25" t="s">
        <v>94</v>
      </c>
      <c r="D7" s="24" t="s">
        <v>55</v>
      </c>
      <c r="E7" s="24">
        <v>33617</v>
      </c>
    </row>
    <row r="8" spans="1:5" x14ac:dyDescent="0.3">
      <c r="A8" s="24" t="s">
        <v>59</v>
      </c>
      <c r="B8" s="25" t="s">
        <v>159</v>
      </c>
      <c r="C8" s="25" t="s">
        <v>94</v>
      </c>
      <c r="D8" s="24" t="s">
        <v>55</v>
      </c>
      <c r="E8" s="24">
        <v>33617</v>
      </c>
    </row>
    <row r="9" spans="1:5" x14ac:dyDescent="0.3">
      <c r="A9" s="24" t="s">
        <v>59</v>
      </c>
      <c r="B9" s="25" t="s">
        <v>160</v>
      </c>
      <c r="C9" s="25" t="s">
        <v>94</v>
      </c>
      <c r="D9" s="24" t="s">
        <v>55</v>
      </c>
      <c r="E9" s="24">
        <v>33617</v>
      </c>
    </row>
    <row r="10" spans="1:5" x14ac:dyDescent="0.3">
      <c r="A10" s="24" t="s">
        <v>61</v>
      </c>
      <c r="B10" s="25" t="s">
        <v>161</v>
      </c>
      <c r="C10" s="25" t="s">
        <v>84</v>
      </c>
      <c r="D10" s="24" t="s">
        <v>55</v>
      </c>
      <c r="E10" s="24">
        <v>32566</v>
      </c>
    </row>
    <row r="11" spans="1:5" x14ac:dyDescent="0.3">
      <c r="A11" s="24" t="s">
        <v>61</v>
      </c>
      <c r="B11" s="25" t="s">
        <v>162</v>
      </c>
      <c r="C11" s="25" t="s">
        <v>84</v>
      </c>
      <c r="D11" s="24" t="s">
        <v>55</v>
      </c>
      <c r="E11" s="24">
        <v>32566</v>
      </c>
    </row>
    <row r="12" spans="1:5" x14ac:dyDescent="0.3">
      <c r="A12" s="24" t="s">
        <v>60</v>
      </c>
      <c r="B12" s="25" t="s">
        <v>163</v>
      </c>
      <c r="C12" s="25" t="s">
        <v>85</v>
      </c>
      <c r="D12" s="24" t="s">
        <v>55</v>
      </c>
      <c r="E12" s="24">
        <v>32548</v>
      </c>
    </row>
    <row r="13" spans="1:5" x14ac:dyDescent="0.3">
      <c r="A13" s="24" t="s">
        <v>62</v>
      </c>
      <c r="B13" s="25" t="s">
        <v>164</v>
      </c>
      <c r="C13" s="25" t="s">
        <v>90</v>
      </c>
      <c r="D13" s="24" t="s">
        <v>55</v>
      </c>
      <c r="E13" s="24">
        <v>32459</v>
      </c>
    </row>
    <row r="14" spans="1:5" x14ac:dyDescent="0.3">
      <c r="A14" s="24" t="s">
        <v>62</v>
      </c>
      <c r="B14" s="25" t="s">
        <v>165</v>
      </c>
      <c r="C14" s="25" t="s">
        <v>90</v>
      </c>
      <c r="D14" s="24" t="s">
        <v>55</v>
      </c>
      <c r="E14" s="24">
        <v>32459</v>
      </c>
    </row>
    <row r="15" spans="1:5" x14ac:dyDescent="0.3">
      <c r="A15" s="24" t="s">
        <v>62</v>
      </c>
      <c r="B15" s="25" t="s">
        <v>166</v>
      </c>
      <c r="C15" s="25" t="s">
        <v>90</v>
      </c>
      <c r="D15" s="24" t="s">
        <v>55</v>
      </c>
      <c r="E15" s="24">
        <v>32459</v>
      </c>
    </row>
    <row r="16" spans="1:5" x14ac:dyDescent="0.3">
      <c r="A16" s="24" t="s">
        <v>63</v>
      </c>
      <c r="B16" s="25" t="s">
        <v>167</v>
      </c>
      <c r="C16" s="25" t="s">
        <v>89</v>
      </c>
      <c r="D16" s="24" t="s">
        <v>55</v>
      </c>
      <c r="E16" s="24">
        <v>32569</v>
      </c>
    </row>
    <row r="17" spans="1:5" x14ac:dyDescent="0.3">
      <c r="A17" s="24" t="s">
        <v>64</v>
      </c>
      <c r="B17" s="25" t="s">
        <v>168</v>
      </c>
      <c r="C17" s="25" t="s">
        <v>88</v>
      </c>
      <c r="D17" s="24" t="s">
        <v>55</v>
      </c>
      <c r="E17" s="24">
        <v>32580</v>
      </c>
    </row>
    <row r="18" spans="1:5" x14ac:dyDescent="0.3">
      <c r="A18" s="24" t="s">
        <v>65</v>
      </c>
      <c r="B18" s="25" t="s">
        <v>169</v>
      </c>
      <c r="C18" s="25" t="s">
        <v>86</v>
      </c>
      <c r="D18" s="24" t="s">
        <v>55</v>
      </c>
      <c r="E18" s="24">
        <v>32233</v>
      </c>
    </row>
    <row r="19" spans="1:5" x14ac:dyDescent="0.3">
      <c r="A19" s="24" t="s">
        <v>65</v>
      </c>
      <c r="B19" s="25" t="s">
        <v>170</v>
      </c>
      <c r="C19" s="25" t="s">
        <v>86</v>
      </c>
      <c r="D19" s="24" t="s">
        <v>55</v>
      </c>
      <c r="E19" s="24">
        <v>32233</v>
      </c>
    </row>
    <row r="20" spans="1:5" x14ac:dyDescent="0.3">
      <c r="A20" s="24" t="s">
        <v>66</v>
      </c>
      <c r="B20" s="25" t="s">
        <v>171</v>
      </c>
      <c r="C20" s="25" t="s">
        <v>87</v>
      </c>
      <c r="D20" s="24" t="s">
        <v>55</v>
      </c>
      <c r="E20" s="24">
        <v>32541</v>
      </c>
    </row>
    <row r="21" spans="1:5" x14ac:dyDescent="0.3">
      <c r="A21" s="24" t="s">
        <v>67</v>
      </c>
      <c r="B21" s="25" t="s">
        <v>174</v>
      </c>
      <c r="C21" s="25" t="s">
        <v>82</v>
      </c>
      <c r="D21" s="24" t="s">
        <v>55</v>
      </c>
      <c r="E21" s="24">
        <v>33040</v>
      </c>
    </row>
    <row r="22" spans="1:5" x14ac:dyDescent="0.3">
      <c r="A22" s="24" t="s">
        <v>67</v>
      </c>
      <c r="B22" s="25" t="s">
        <v>173</v>
      </c>
      <c r="C22" s="25" t="s">
        <v>82</v>
      </c>
      <c r="D22" s="24" t="s">
        <v>55</v>
      </c>
      <c r="E22" s="24">
        <v>33040</v>
      </c>
    </row>
    <row r="23" spans="1:5" x14ac:dyDescent="0.3">
      <c r="A23" s="24" t="s">
        <v>77</v>
      </c>
      <c r="B23" s="25" t="s">
        <v>172</v>
      </c>
      <c r="C23" s="25" t="s">
        <v>91</v>
      </c>
      <c r="D23" s="24" t="s">
        <v>55</v>
      </c>
      <c r="E23" s="24">
        <v>32408</v>
      </c>
    </row>
    <row r="24" spans="1:5" x14ac:dyDescent="0.3">
      <c r="A24" s="24" t="s">
        <v>77</v>
      </c>
      <c r="B24" s="26" t="s">
        <v>175</v>
      </c>
      <c r="C24" s="25" t="s">
        <v>91</v>
      </c>
      <c r="D24" s="24" t="s">
        <v>55</v>
      </c>
      <c r="E24" s="24">
        <v>32408</v>
      </c>
    </row>
    <row r="25" spans="1:5" x14ac:dyDescent="0.3">
      <c r="A25" s="24" t="s">
        <v>78</v>
      </c>
      <c r="B25" s="25" t="s">
        <v>176</v>
      </c>
      <c r="C25" s="25" t="s">
        <v>108</v>
      </c>
      <c r="D25" s="24" t="s">
        <v>55</v>
      </c>
      <c r="E25" s="24">
        <v>33304</v>
      </c>
    </row>
    <row r="26" spans="1:5" x14ac:dyDescent="0.3">
      <c r="A26" s="24" t="s">
        <v>78</v>
      </c>
      <c r="B26" s="25" t="s">
        <v>177</v>
      </c>
      <c r="C26" s="25" t="s">
        <v>108</v>
      </c>
      <c r="D26" s="24" t="s">
        <v>55</v>
      </c>
      <c r="E26" s="24">
        <v>33304</v>
      </c>
    </row>
    <row r="27" spans="1:5" x14ac:dyDescent="0.3">
      <c r="A27" s="24" t="s">
        <v>78</v>
      </c>
      <c r="B27" s="25" t="s">
        <v>178</v>
      </c>
      <c r="C27" s="25" t="s">
        <v>108</v>
      </c>
      <c r="D27" s="24" t="s">
        <v>55</v>
      </c>
      <c r="E27" s="24">
        <v>33304</v>
      </c>
    </row>
    <row r="28" spans="1:5" x14ac:dyDescent="0.3">
      <c r="A28" s="24" t="s">
        <v>79</v>
      </c>
      <c r="B28" s="25" t="s">
        <v>179</v>
      </c>
      <c r="C28" s="25" t="s">
        <v>92</v>
      </c>
      <c r="D28" s="24" t="s">
        <v>55</v>
      </c>
      <c r="E28" s="24">
        <v>32819</v>
      </c>
    </row>
    <row r="29" spans="1:5" x14ac:dyDescent="0.3">
      <c r="A29" s="24" t="s">
        <v>79</v>
      </c>
      <c r="B29" s="25" t="s">
        <v>180</v>
      </c>
      <c r="C29" s="25" t="s">
        <v>92</v>
      </c>
      <c r="D29" s="24" t="s">
        <v>55</v>
      </c>
      <c r="E29" s="24">
        <v>32819</v>
      </c>
    </row>
    <row r="30" spans="1:5" x14ac:dyDescent="0.3">
      <c r="A30" s="24" t="s">
        <v>79</v>
      </c>
      <c r="B30" s="25" t="s">
        <v>181</v>
      </c>
      <c r="C30" s="25" t="s">
        <v>92</v>
      </c>
      <c r="D30" s="24" t="s">
        <v>55</v>
      </c>
      <c r="E30" s="24">
        <v>32819</v>
      </c>
    </row>
    <row r="31" spans="1:5" x14ac:dyDescent="0.3">
      <c r="A31" s="30" t="s">
        <v>79</v>
      </c>
      <c r="B31" s="31" t="s">
        <v>182</v>
      </c>
      <c r="C31" s="31" t="s">
        <v>92</v>
      </c>
      <c r="D31" s="30" t="s">
        <v>55</v>
      </c>
      <c r="E31" s="30">
        <v>32819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J20" sqref="J20"/>
    </sheetView>
  </sheetViews>
  <sheetFormatPr defaultRowHeight="14.4" x14ac:dyDescent="0.3"/>
  <cols>
    <col min="1" max="1" width="13.77734375" customWidth="1"/>
    <col min="2" max="2" width="21.77734375" customWidth="1"/>
    <col min="3" max="3" width="20.5546875" customWidth="1"/>
    <col min="4" max="4" width="12.88671875" customWidth="1"/>
    <col min="5" max="5" width="13.109375" customWidth="1"/>
  </cols>
  <sheetData>
    <row r="1" spans="1:5" ht="31.8" customHeight="1" x14ac:dyDescent="0.3">
      <c r="A1" s="13" t="s">
        <v>51</v>
      </c>
      <c r="B1" s="14" t="s">
        <v>46</v>
      </c>
      <c r="C1" s="14" t="s">
        <v>126</v>
      </c>
      <c r="D1" s="13" t="s">
        <v>125</v>
      </c>
      <c r="E1" s="14" t="s">
        <v>128</v>
      </c>
    </row>
    <row r="2" spans="1:5" x14ac:dyDescent="0.3">
      <c r="A2" t="s">
        <v>52</v>
      </c>
      <c r="B2" t="s">
        <v>117</v>
      </c>
      <c r="C2" t="s">
        <v>127</v>
      </c>
      <c r="D2" s="19">
        <v>310</v>
      </c>
      <c r="E2" s="15">
        <v>43040</v>
      </c>
    </row>
    <row r="3" spans="1:5" x14ac:dyDescent="0.3">
      <c r="A3" t="s">
        <v>58</v>
      </c>
      <c r="B3" t="s">
        <v>118</v>
      </c>
      <c r="C3" t="s">
        <v>127</v>
      </c>
      <c r="D3" s="19">
        <v>310</v>
      </c>
      <c r="E3" s="15">
        <v>43040</v>
      </c>
    </row>
    <row r="4" spans="1:5" x14ac:dyDescent="0.3">
      <c r="A4" t="s">
        <v>59</v>
      </c>
      <c r="B4" t="s">
        <v>112</v>
      </c>
      <c r="C4" t="s">
        <v>127</v>
      </c>
      <c r="D4" s="19">
        <v>325</v>
      </c>
      <c r="E4" s="15">
        <v>43040</v>
      </c>
    </row>
    <row r="5" spans="1:5" x14ac:dyDescent="0.3">
      <c r="A5" t="s">
        <v>61</v>
      </c>
      <c r="B5" t="s">
        <v>119</v>
      </c>
      <c r="C5" t="s">
        <v>127</v>
      </c>
      <c r="D5" s="19">
        <v>325</v>
      </c>
      <c r="E5" s="15">
        <v>43040</v>
      </c>
    </row>
    <row r="6" spans="1:5" x14ac:dyDescent="0.3">
      <c r="A6" t="s">
        <v>60</v>
      </c>
      <c r="B6" t="s">
        <v>120</v>
      </c>
      <c r="C6" t="s">
        <v>127</v>
      </c>
      <c r="D6" s="19">
        <v>325</v>
      </c>
      <c r="E6" s="15">
        <v>43040</v>
      </c>
    </row>
    <row r="7" spans="1:5" x14ac:dyDescent="0.3">
      <c r="A7" t="s">
        <v>62</v>
      </c>
      <c r="B7" t="s">
        <v>70</v>
      </c>
      <c r="C7" t="s">
        <v>127</v>
      </c>
      <c r="D7" s="19">
        <v>375</v>
      </c>
      <c r="E7" s="15">
        <v>43054</v>
      </c>
    </row>
    <row r="8" spans="1:5" x14ac:dyDescent="0.3">
      <c r="A8" t="s">
        <v>63</v>
      </c>
      <c r="B8" t="s">
        <v>121</v>
      </c>
      <c r="C8" t="s">
        <v>127</v>
      </c>
      <c r="D8" s="19">
        <v>415</v>
      </c>
      <c r="E8" s="15">
        <v>43054</v>
      </c>
    </row>
    <row r="9" spans="1:5" x14ac:dyDescent="0.3">
      <c r="A9" t="s">
        <v>64</v>
      </c>
      <c r="B9" t="s">
        <v>116</v>
      </c>
      <c r="C9" t="s">
        <v>127</v>
      </c>
      <c r="D9" s="19">
        <v>450</v>
      </c>
      <c r="E9" s="15">
        <v>43054</v>
      </c>
    </row>
    <row r="10" spans="1:5" x14ac:dyDescent="0.3">
      <c r="A10" t="s">
        <v>65</v>
      </c>
      <c r="B10" t="s">
        <v>113</v>
      </c>
      <c r="C10" t="s">
        <v>127</v>
      </c>
      <c r="D10" s="19">
        <v>450</v>
      </c>
      <c r="E10" s="15">
        <v>43054</v>
      </c>
    </row>
    <row r="11" spans="1:5" x14ac:dyDescent="0.3">
      <c r="A11" t="s">
        <v>66</v>
      </c>
      <c r="B11" t="s">
        <v>114</v>
      </c>
      <c r="C11" t="s">
        <v>127</v>
      </c>
      <c r="D11" s="19">
        <v>455</v>
      </c>
      <c r="E11" s="15">
        <v>43054</v>
      </c>
    </row>
    <row r="12" spans="1:5" x14ac:dyDescent="0.3">
      <c r="A12" t="s">
        <v>67</v>
      </c>
      <c r="B12" t="s">
        <v>122</v>
      </c>
      <c r="C12" t="s">
        <v>127</v>
      </c>
      <c r="D12" s="19">
        <v>475</v>
      </c>
      <c r="E12" s="15">
        <v>43070</v>
      </c>
    </row>
    <row r="13" spans="1:5" x14ac:dyDescent="0.3">
      <c r="A13" t="s">
        <v>77</v>
      </c>
      <c r="B13" t="s">
        <v>123</v>
      </c>
      <c r="C13" t="s">
        <v>127</v>
      </c>
      <c r="D13" s="19">
        <v>475</v>
      </c>
      <c r="E13" s="15">
        <v>43070</v>
      </c>
    </row>
    <row r="14" spans="1:5" x14ac:dyDescent="0.3">
      <c r="A14" t="s">
        <v>78</v>
      </c>
      <c r="B14" t="s">
        <v>124</v>
      </c>
      <c r="C14" t="s">
        <v>127</v>
      </c>
      <c r="D14" s="19">
        <v>475</v>
      </c>
      <c r="E14" s="15">
        <v>43070</v>
      </c>
    </row>
    <row r="15" spans="1:5" x14ac:dyDescent="0.3">
      <c r="A15" t="s">
        <v>79</v>
      </c>
      <c r="B15" t="s">
        <v>115</v>
      </c>
      <c r="C15" t="s">
        <v>127</v>
      </c>
      <c r="D15" s="19">
        <v>500</v>
      </c>
      <c r="E15" s="15">
        <v>43070</v>
      </c>
    </row>
    <row r="16" spans="1:5" x14ac:dyDescent="0.3">
      <c r="C16" s="14" t="s">
        <v>129</v>
      </c>
      <c r="D16" s="20">
        <f>SUM(D2:D15)</f>
        <v>5665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1 4 . 2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 2 0 1 4 - 0 7 - 2 2 T 0 4 : 2 6 : 1 0 . 1 8 7 9 1 0 9 + 0 5 : 3 0 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b a 6 2 3 f 1 - 3 a 0 c - 4 6 6 5 - b a 3 d - 3 5 5 4 2 2 a 9 f 2 0 5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 R e p o r t < / S l i c e r S h e e t N a m e > < S A H o s t H a s h > 8 1 6 3 8 1 0 9 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6061742B-D9C2-4995-BAB1-8C9253BD9E11}">
  <ds:schemaRefs/>
</ds:datastoreItem>
</file>

<file path=customXml/itemProps2.xml><?xml version="1.0" encoding="utf-8"?>
<ds:datastoreItem xmlns:ds="http://schemas.openxmlformats.org/officeDocument/2006/customXml" ds:itemID="{323256A5-7294-4BAE-B2D1-531458BA8DB6}">
  <ds:schemaRefs/>
</ds:datastoreItem>
</file>

<file path=customXml/itemProps3.xml><?xml version="1.0" encoding="utf-8"?>
<ds:datastoreItem xmlns:ds="http://schemas.openxmlformats.org/officeDocument/2006/customXml" ds:itemID="{E3FB2104-5FDD-40FD-9E44-958571C81D41}">
  <ds:schemaRefs/>
</ds:datastoreItem>
</file>

<file path=customXml/itemProps4.xml><?xml version="1.0" encoding="utf-8"?>
<ds:datastoreItem xmlns:ds="http://schemas.openxmlformats.org/officeDocument/2006/customXml" ds:itemID="{012DC4EC-A626-402A-8911-EA96B7A59C10}">
  <ds:schemaRefs/>
</ds:datastoreItem>
</file>

<file path=customXml/itemProps5.xml><?xml version="1.0" encoding="utf-8"?>
<ds:datastoreItem xmlns:ds="http://schemas.openxmlformats.org/officeDocument/2006/customXml" ds:itemID="{54A996C4-2AC1-499C-B7AE-5013A70F4AE8}">
  <ds:schemaRefs/>
</ds:datastoreItem>
</file>

<file path=customXml/itemProps6.xml><?xml version="1.0" encoding="utf-8"?>
<ds:datastoreItem xmlns:ds="http://schemas.openxmlformats.org/officeDocument/2006/customXml" ds:itemID="{BD26EB60-2E36-4950-88F9-CF3C0D12092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</vt:lpstr>
      <vt:lpstr>Report</vt:lpstr>
      <vt:lpstr>Sales</vt:lpstr>
      <vt:lpstr>org chart</vt:lpstr>
      <vt:lpstr>MasterDB</vt:lpstr>
      <vt:lpstr>VIOLATIONS</vt:lpstr>
      <vt:lpstr>ADDRESSES</vt:lpstr>
      <vt:lpstr>FinesReport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JDS</cp:lastModifiedBy>
  <dcterms:created xsi:type="dcterms:W3CDTF">2014-07-17T22:15:08Z</dcterms:created>
  <dcterms:modified xsi:type="dcterms:W3CDTF">2017-11-25T06:04:31Z</dcterms:modified>
</cp:coreProperties>
</file>